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OfficeShare\business\FINANCE\"/>
    </mc:Choice>
  </mc:AlternateContent>
  <bookViews>
    <workbookView xWindow="0" yWindow="0" windowWidth="24000" windowHeight="9600" tabRatio="908" activeTab="8"/>
  </bookViews>
  <sheets>
    <sheet name="School Overview" sheetId="4" r:id="rId1"/>
    <sheet name="KS1 SportsMark" sheetId="9" r:id="rId2"/>
    <sheet name="Bronze Mark" sheetId="5" r:id="rId3"/>
    <sheet name="Silver Mark" sheetId="8" r:id="rId4"/>
    <sheet name="Gold Mark" sheetId="7" r:id="rId5"/>
    <sheet name="School Clubs" sheetId="2" r:id="rId6"/>
    <sheet name="Competition Monitoring" sheetId="1" r:id="rId7"/>
    <sheet name="Staff CPD Training" sheetId="3" r:id="rId8"/>
    <sheet name="PSSP Summary" sheetId="6" r:id="rId9"/>
  </sheets>
  <calcPr calcId="162913"/>
</workbook>
</file>

<file path=xl/calcChain.xml><?xml version="1.0" encoding="utf-8"?>
<calcChain xmlns="http://schemas.openxmlformats.org/spreadsheetml/2006/main">
  <c r="K16" i="6" l="1"/>
  <c r="K17" i="6"/>
  <c r="K37" i="6"/>
  <c r="K30" i="6"/>
  <c r="K20" i="6"/>
  <c r="K33" i="6"/>
  <c r="K15" i="6"/>
  <c r="J48" i="2" l="1"/>
  <c r="K41" i="6" l="1"/>
  <c r="E11" i="1"/>
  <c r="E12" i="1"/>
  <c r="E15" i="1"/>
  <c r="E18" i="1"/>
  <c r="E19" i="1"/>
  <c r="E20" i="1"/>
  <c r="E21" i="1"/>
  <c r="E23" i="1"/>
  <c r="E24" i="1"/>
  <c r="E25" i="1"/>
  <c r="E26" i="1"/>
  <c r="E27" i="1"/>
  <c r="E28" i="1"/>
  <c r="E29" i="1"/>
  <c r="E31" i="1"/>
  <c r="E32" i="1"/>
  <c r="E33" i="1"/>
  <c r="E34" i="1"/>
  <c r="E35" i="1"/>
  <c r="E36" i="1"/>
  <c r="E37" i="1"/>
  <c r="E38" i="1"/>
  <c r="E39" i="1"/>
  <c r="M93" i="2"/>
  <c r="K93" i="2"/>
  <c r="I93" i="2"/>
  <c r="H93" i="2"/>
  <c r="J84" i="2"/>
  <c r="J85" i="2"/>
  <c r="J86" i="2"/>
  <c r="J87" i="2"/>
  <c r="J88" i="2"/>
  <c r="J89" i="2"/>
  <c r="J90" i="2"/>
  <c r="J91" i="2"/>
  <c r="J92" i="2"/>
  <c r="M78" i="2"/>
  <c r="K78" i="2"/>
  <c r="I78" i="2"/>
  <c r="H78" i="2"/>
  <c r="J69" i="2"/>
  <c r="J70" i="2"/>
  <c r="J71" i="2"/>
  <c r="J72" i="2"/>
  <c r="J73" i="2"/>
  <c r="J74" i="2"/>
  <c r="J75" i="2"/>
  <c r="J76" i="2"/>
  <c r="J77" i="2"/>
  <c r="M64" i="2"/>
  <c r="K64" i="2"/>
  <c r="I64" i="2"/>
  <c r="H64" i="2"/>
  <c r="J55" i="2"/>
  <c r="J56" i="2"/>
  <c r="J57" i="2"/>
  <c r="J58" i="2"/>
  <c r="J59" i="2"/>
  <c r="J60" i="2"/>
  <c r="J61" i="2"/>
  <c r="J62" i="2"/>
  <c r="J63" i="2"/>
  <c r="M50" i="2"/>
  <c r="K50" i="2"/>
  <c r="I50" i="2"/>
  <c r="H50" i="2"/>
  <c r="J43" i="2"/>
  <c r="J44" i="2"/>
  <c r="J45" i="2"/>
  <c r="J46" i="2"/>
  <c r="J47" i="2"/>
  <c r="J49" i="2"/>
  <c r="M36" i="2"/>
  <c r="K36" i="2"/>
  <c r="I36" i="2"/>
  <c r="H36" i="2"/>
  <c r="J28" i="2"/>
  <c r="J29" i="2"/>
  <c r="J31" i="2"/>
  <c r="J32" i="2"/>
  <c r="J34" i="2"/>
  <c r="J35" i="2"/>
  <c r="M23" i="2"/>
  <c r="K23" i="2"/>
  <c r="I23" i="2"/>
  <c r="H23" i="2"/>
  <c r="J18" i="2"/>
  <c r="J19" i="2"/>
  <c r="J20" i="2"/>
  <c r="J21" i="2"/>
  <c r="J22" i="2"/>
  <c r="J93" i="2" l="1"/>
  <c r="H11" i="2"/>
  <c r="H13" i="2"/>
  <c r="J36" i="2"/>
  <c r="J64" i="2"/>
  <c r="H14" i="2"/>
  <c r="J50" i="2"/>
  <c r="J78" i="2"/>
  <c r="H12" i="2"/>
  <c r="J23" i="2"/>
</calcChain>
</file>

<file path=xl/sharedStrings.xml><?xml version="1.0" encoding="utf-8"?>
<sst xmlns="http://schemas.openxmlformats.org/spreadsheetml/2006/main" count="586" uniqueCount="300">
  <si>
    <t>Sport</t>
  </si>
  <si>
    <t>Year Group</t>
  </si>
  <si>
    <t>Number of Teams</t>
  </si>
  <si>
    <t>Boys</t>
  </si>
  <si>
    <t>Gender</t>
  </si>
  <si>
    <t xml:space="preserve">Level </t>
  </si>
  <si>
    <t>Arches SSP Competition Monitoring Sheet</t>
  </si>
  <si>
    <t>Physical Education and School Sport Monitoring Database</t>
  </si>
  <si>
    <t>School Name</t>
  </si>
  <si>
    <t>School Address</t>
  </si>
  <si>
    <t>PE and Sport Coordinator</t>
  </si>
  <si>
    <t>Contact Details</t>
  </si>
  <si>
    <t>Sainsburys School Games Kitemark Criteria</t>
  </si>
  <si>
    <t>Pre requisite to apply for Kitemark</t>
  </si>
  <si>
    <t>School Achieved- Tick</t>
  </si>
  <si>
    <t>Hold a Sainsburys School Games Day and upload this date to School Games Portal</t>
  </si>
  <si>
    <t>System in place to track school's participation in competitions</t>
  </si>
  <si>
    <t>BRONZE LEVEL</t>
  </si>
  <si>
    <t>Schools should undertake the following…</t>
  </si>
  <si>
    <t>Level One</t>
  </si>
  <si>
    <t>Level Two</t>
  </si>
  <si>
    <t>Primary School with KS2 of less than 120 pupils</t>
  </si>
  <si>
    <t>Primary School with KS2 of more than 120 pupils</t>
  </si>
  <si>
    <t>3 sports</t>
  </si>
  <si>
    <t>2 sports</t>
  </si>
  <si>
    <t>5 sports</t>
  </si>
  <si>
    <t>4 sports</t>
  </si>
  <si>
    <t>Schools should also…</t>
  </si>
  <si>
    <t>School Achieved-Tick</t>
  </si>
  <si>
    <t>Engage at least 5% of students in leading, managing or officiating in the Sainsburys School Games</t>
  </si>
  <si>
    <t>SILVER LEVEL</t>
  </si>
  <si>
    <t>6 sports</t>
  </si>
  <si>
    <t>Utilise sports coaches to support school sport activity</t>
  </si>
  <si>
    <t>Feature match reports and results on school website/ local press</t>
  </si>
  <si>
    <t>GOLD LEVEL</t>
  </si>
  <si>
    <t>B teams</t>
  </si>
  <si>
    <t>Level 2</t>
  </si>
  <si>
    <t>1 Sports</t>
  </si>
  <si>
    <t>2 Sports</t>
  </si>
  <si>
    <t>C Teams</t>
  </si>
  <si>
    <t>1 sport</t>
  </si>
  <si>
    <t>n/a</t>
  </si>
  <si>
    <t>Have a School Sports Organising Committee/ Crew in place</t>
  </si>
  <si>
    <t>Train wider school staff to support activity</t>
  </si>
  <si>
    <t>Talented young sports people are offered support to help them develop their sporting potential</t>
  </si>
  <si>
    <t>Autumn 1</t>
  </si>
  <si>
    <t>Day</t>
  </si>
  <si>
    <t>Club &amp; Description</t>
  </si>
  <si>
    <t>Total Boys</t>
  </si>
  <si>
    <t>Total Girls</t>
  </si>
  <si>
    <t>Overall Total</t>
  </si>
  <si>
    <t>Number SEN Children</t>
  </si>
  <si>
    <t>Targeted Group?</t>
  </si>
  <si>
    <t>School Extra Curricular Clubs Information</t>
  </si>
  <si>
    <t>Monday</t>
  </si>
  <si>
    <t>Tuesday</t>
  </si>
  <si>
    <t>Wednesday</t>
  </si>
  <si>
    <t>Thursday</t>
  </si>
  <si>
    <t>Friday</t>
  </si>
  <si>
    <t>Overall Academic Year Information</t>
  </si>
  <si>
    <t>Total Number of clubs</t>
  </si>
  <si>
    <t>Total Number of boys targeted</t>
  </si>
  <si>
    <t>Total number of girls targeted</t>
  </si>
  <si>
    <t>Total number SEN Children targeted</t>
  </si>
  <si>
    <t>TOTAL</t>
  </si>
  <si>
    <t>Pupil Premium Children</t>
  </si>
  <si>
    <t>Autumn 2</t>
  </si>
  <si>
    <t>Spring 1</t>
  </si>
  <si>
    <t>Spring 2</t>
  </si>
  <si>
    <t>Summer 1</t>
  </si>
  <si>
    <t>Summer 2</t>
  </si>
  <si>
    <t>Y5/6</t>
  </si>
  <si>
    <t>Y3-6</t>
  </si>
  <si>
    <t>Total number PP Children Targeted</t>
  </si>
  <si>
    <t>Number per squad</t>
  </si>
  <si>
    <t>Total Number</t>
  </si>
  <si>
    <t>Mixed</t>
  </si>
  <si>
    <t>School Staff CPD Training</t>
  </si>
  <si>
    <t>This will allow schools to document staff training in relation to PE and School Sport throughought the academic year. This will allow schools to highlight further gaps in provision during school year</t>
  </si>
  <si>
    <t>Type of Training</t>
  </si>
  <si>
    <t>Date Undertaken</t>
  </si>
  <si>
    <t>Staff Attended</t>
  </si>
  <si>
    <t>Further Training Needed?</t>
  </si>
  <si>
    <t>Resources Gained</t>
  </si>
  <si>
    <t>Use of Primary Sports Premium Funding</t>
  </si>
  <si>
    <t>Item Purchased</t>
  </si>
  <si>
    <t>Area to improve</t>
  </si>
  <si>
    <t>Total Quantity</t>
  </si>
  <si>
    <t>Total cost</t>
  </si>
  <si>
    <t>Arches SSP Gold Package</t>
  </si>
  <si>
    <t xml:space="preserve">This will allow you to monitor and track what your school spends your Primary Sports Premium Funding on across the school year and align it to improvement areas across your school via School Sports Audit. </t>
  </si>
  <si>
    <t>If any assistance is needed regarding this form or with any information regarding PE and School Sport then please contact the Arches School Sport Partnership for further support</t>
  </si>
  <si>
    <t>Evidence of Need</t>
  </si>
  <si>
    <t>Opportunities which attract less active young people to participate in physical activity</t>
  </si>
  <si>
    <t>School provides at least two hours physical education &amp; school sport each week</t>
  </si>
  <si>
    <t>3 Sports</t>
  </si>
  <si>
    <t>Have a calendar of competition for specific school which highlights level 1 &amp; 2 &amp; SEND opportunities</t>
  </si>
  <si>
    <t>Primary School with KS2 of 121-499</t>
  </si>
  <si>
    <t>8 sports</t>
  </si>
  <si>
    <t>All students are provided with 2 hours of PE per week (curriculum time only) and can access extra curricular opportunities in addition to this</t>
  </si>
  <si>
    <t>This sheet will allow schools to meet the pre-requisites of the School Games Mark Application Process to ensure that they are meeting targets and plan to reach the next level</t>
  </si>
  <si>
    <t>Key Stage 1 Sheffield Sportsmark  Criteria and Application</t>
  </si>
  <si>
    <t>If schools are able to meet this criteria then they will be able to apply for the Sheffield KS1 Sportsmark status at either Bronze, Silver or Gold level through their School Sports Partnership</t>
  </si>
  <si>
    <t>All School Must…</t>
  </si>
  <si>
    <t>To achieve any level of Sportsmark schools must ensure the following is in place and provide evidence. School Sport Partnerships will verify all applications.</t>
  </si>
  <si>
    <t>Held a school sports day for KS1 Children to engage within</t>
  </si>
  <si>
    <t>Have a calendar of events for KS1 which includes Intra and Inter School Competition</t>
  </si>
  <si>
    <t>A school notice board promoting school sport and includes KS1 activity</t>
  </si>
  <si>
    <t>A system in place to monitor what school has engaged with throughout the school year</t>
  </si>
  <si>
    <t>School provides at least two hours physical activity for all KS1 children per week (curriculum &amp; extra curricular)</t>
  </si>
  <si>
    <t>Bronze Level Checklist</t>
  </si>
  <si>
    <t>All children take part in both PE and extra curricular physical activity on a weekly basis</t>
  </si>
  <si>
    <t>Aspire to provide 2 hours of Physical Education to all KS1 children per week</t>
  </si>
  <si>
    <t>There is an opportunity for some school children to represent school in sporting activity</t>
  </si>
  <si>
    <t>KS1 children are given opportunities to understand why Physical Education and Sport are important</t>
  </si>
  <si>
    <t>Sporting major events are discussed within the school curriculum</t>
  </si>
  <si>
    <t>At least 15% of KS1 children are engaged in exta curricular club activities per week</t>
  </si>
  <si>
    <t>If you have ticked all the above you are eligible for Bronze level KS1 Sports Mark. Please contact your SGO for more information or to apply</t>
  </si>
  <si>
    <t>Silver Level Checklist</t>
  </si>
  <si>
    <t>All chidren take part in both PE and extra curricular physical activitity on a weekly basis</t>
  </si>
  <si>
    <t>School provides children with 2 hours of Physical Education to all KS1 children per week</t>
  </si>
  <si>
    <t>Children are encouraged by school to have active breaks and lunchtimes every day (where possible)</t>
  </si>
  <si>
    <t>Over 25% of KS1 children are provided with an opportunity to represent school in sporting activity</t>
  </si>
  <si>
    <t>School curriculum includes annual sporting events and discusses sport in a wider context</t>
  </si>
  <si>
    <t>Parents/ guardians are provided with regular information on PE &amp; sport throughout the year</t>
  </si>
  <si>
    <t>School undertake assessment of ability levels within PE and Sport for KS1 children</t>
  </si>
  <si>
    <t>Children are provided with information on where to access local sport in their community</t>
  </si>
  <si>
    <t>Some students are provided with opportunities to lead PE and sport in school</t>
  </si>
  <si>
    <t>At least 20% of KS1 children are engaged in extra curricular club activities per week</t>
  </si>
  <si>
    <t>If you have ticked all the above you are eligible for Silver level KS1 Sports Mark. Please contact your SGO for more information or to apply</t>
  </si>
  <si>
    <t>Gold Level Checklist</t>
  </si>
  <si>
    <t>School ensures all KS1 children take part in 2 hours of Physical Education within curricuum per week</t>
  </si>
  <si>
    <t>Children are provided with activities to take part in during breaks and lunchtimes to encourage phycial activity</t>
  </si>
  <si>
    <t>Over 50% of KS1 children are provided with an opportunity to represent school in sporting activity</t>
  </si>
  <si>
    <t>School has a specific curriculum set for KS1 to follow which includes a wide range of sporting activities focused on physical literacy and fundamental sports skills</t>
  </si>
  <si>
    <t>Parents/ guardians are provided with regular information regarding PE and sport throughout the year and are provided information discussing their child's progress in the subject area</t>
  </si>
  <si>
    <t>There is a set assessment criteria which is used throughout the school to analyse children's performances in PE</t>
  </si>
  <si>
    <t>The school links closely with specific local sports clubs and has a clear performance pathway in place</t>
  </si>
  <si>
    <t>At least 20% of KS1 children are provided with opportunities to lead PE and sport in school on a weekly basis</t>
  </si>
  <si>
    <t>At least 25% of KS1 children are engaged in extra curricular club activities per week</t>
  </si>
  <si>
    <t>If you have ticked all the above you are eligible for Gold level KS1 Sports Mark. Please contact your SGO for more information or to apply</t>
  </si>
  <si>
    <t>School Name:</t>
  </si>
  <si>
    <t>Applicant Name:</t>
  </si>
  <si>
    <t>Headteacher Name:</t>
  </si>
  <si>
    <t>Signature:</t>
  </si>
  <si>
    <t>School registered and active on School Games Website</t>
  </si>
  <si>
    <t>A school notice board promoting School Games Activity</t>
  </si>
  <si>
    <t>Provide an appropriate number of School Games competition formats for boys and girls throughout the year</t>
  </si>
  <si>
    <t>Complete the inclusive health check on the School Games Website</t>
  </si>
  <si>
    <t>Offer opportunities that enables 20% of pupils to participate in extracurricular sporting activity each week</t>
  </si>
  <si>
    <t>THIS DATA DOES NOT INCLUDE KEY STAGE 1 ACTIVITY</t>
  </si>
  <si>
    <t>Hold a School Games Day and upload this date to School Games Portal</t>
  </si>
  <si>
    <t>A school notice board promoting School Games Activiy</t>
  </si>
  <si>
    <t>Promote the School Games to parents and the local community at least once per half term (incluing social media)</t>
  </si>
  <si>
    <t>Regularly feature match reports and results on school website/ local press</t>
  </si>
  <si>
    <t>Engage at least 10% of students in leading, managing or officiating in the School Games Activity</t>
  </si>
  <si>
    <t>Offer opportunities that enables 35% of pupils to participate in extracurricular sporting activity each half week (10% of which should be from the non-active population)</t>
  </si>
  <si>
    <t>Engage students in the planning and delivery of School Games Activity through student voice</t>
  </si>
  <si>
    <t>Have active links with at least 3 local sports opportunities for pupils which includes signposting and one link which involves taster activities in school and pupils are actively engaged to attend</t>
  </si>
  <si>
    <t>Provide an appropriate number of School Games competition formats at B team standard for both boys and girls throughout the year</t>
  </si>
  <si>
    <t>Pre requisite to apply for SG Mark</t>
  </si>
  <si>
    <t>School provides at least two hours of timetabled physical educationeach week in addition to school sport</t>
  </si>
  <si>
    <t>Offer opportunities that enables 50% of pupils to participate in extracurricular sporting activity each week. Of the 50%, 15% must be from the non active pupil population</t>
  </si>
  <si>
    <t>Engage at least 15% of students in leading, managing or officiating in the Sainsburys School Games</t>
  </si>
  <si>
    <t>Promote the School Games to parents and the local community at least once a fortnight</t>
  </si>
  <si>
    <t>Have active links with at least 6 local sports clubs. 4 must be through at least a signposting function and 2 must be through offering taster sessions in school and school actively engaging pupils to attend</t>
  </si>
  <si>
    <t>This document allows each school to monitor how many competitions that they have taken part within across the school year. Schools are expected to run both Level 1 (Intra) and be involved in Level 2 (Inter) School Competitions</t>
  </si>
  <si>
    <t>Orienteering</t>
  </si>
  <si>
    <t>Y2-Y6 teachers and Tas.</t>
  </si>
  <si>
    <t>Scheme of work</t>
  </si>
  <si>
    <t>Change for Life</t>
  </si>
  <si>
    <t>Sam Dyson</t>
  </si>
  <si>
    <t>Playleader training</t>
  </si>
  <si>
    <t>29/9/17 &amp; 6/10/17</t>
  </si>
  <si>
    <t xml:space="preserve">All playleaders </t>
  </si>
  <si>
    <t>Game Cards</t>
  </si>
  <si>
    <t>Skipping</t>
  </si>
  <si>
    <t>Dan Moore</t>
  </si>
  <si>
    <t xml:space="preserve">Watercliffe Meadow </t>
  </si>
  <si>
    <t>Y4</t>
  </si>
  <si>
    <t>Dance Daze CDP</t>
  </si>
  <si>
    <t>Dance</t>
  </si>
  <si>
    <t>All</t>
  </si>
  <si>
    <t xml:space="preserve">Questionnaired teachers </t>
  </si>
  <si>
    <t>Gymnastics</t>
  </si>
  <si>
    <t xml:space="preserve">Y2 -Y6 </t>
  </si>
  <si>
    <t>Circuit Training</t>
  </si>
  <si>
    <t>Y2 - Y6</t>
  </si>
  <si>
    <t>Cross Country</t>
  </si>
  <si>
    <t>Y3 - Y6</t>
  </si>
  <si>
    <t>Active Archie</t>
  </si>
  <si>
    <t>F2 - Y2</t>
  </si>
  <si>
    <t>SWFC</t>
  </si>
  <si>
    <t>Y1 - Y6</t>
  </si>
  <si>
    <t>Boxing</t>
  </si>
  <si>
    <t xml:space="preserve">Watercliffe Meadow Primary School </t>
  </si>
  <si>
    <t>Y4-Y6</t>
  </si>
  <si>
    <t>Football 3/10/17</t>
  </si>
  <si>
    <t>Sportshall Athletics 20/11/17</t>
  </si>
  <si>
    <t>Football 13/10/17</t>
  </si>
  <si>
    <t>Y3 v Y4</t>
  </si>
  <si>
    <t>Y5 v Y6</t>
  </si>
  <si>
    <t>Hockey 16/10/17</t>
  </si>
  <si>
    <t>Girls</t>
  </si>
  <si>
    <t>SWfC Girls football day 7/11/17</t>
  </si>
  <si>
    <t>Hotshots Basketball 24/11/17</t>
  </si>
  <si>
    <t>SWFC EFL kids Cup 19/01/18</t>
  </si>
  <si>
    <t>Under 11s</t>
  </si>
  <si>
    <t>Hockey 20/11/17</t>
  </si>
  <si>
    <t>Hotshots Basketball</t>
  </si>
  <si>
    <t>Natasha Wood</t>
  </si>
  <si>
    <t>Ice Skating Provision</t>
  </si>
  <si>
    <t>Transport for ice skating provision</t>
  </si>
  <si>
    <t>Transport to ice skating</t>
  </si>
  <si>
    <t xml:space="preserve">Y3 PE </t>
  </si>
  <si>
    <t>Sheffield Sharks</t>
  </si>
  <si>
    <t>Sheffield Eagles</t>
  </si>
  <si>
    <t>Y4 teachers- team teach CPD</t>
  </si>
  <si>
    <t>Jan/ Feb 2017 5 weeks</t>
  </si>
  <si>
    <t xml:space="preserve">     </t>
  </si>
  <si>
    <t>Arches Lunchtime Club Y1</t>
  </si>
  <si>
    <t>Arches Lunchtime Club Young Leaders</t>
  </si>
  <si>
    <t>Y1</t>
  </si>
  <si>
    <t>Y5</t>
  </si>
  <si>
    <t>Arches Dance</t>
  </si>
  <si>
    <t>F2 staff</t>
  </si>
  <si>
    <t xml:space="preserve">Arches Multi Skills </t>
  </si>
  <si>
    <t>Y1 Staff</t>
  </si>
  <si>
    <t>Arches Gymnastics</t>
  </si>
  <si>
    <t>Dodgeball 12/02/18</t>
  </si>
  <si>
    <t>Y6</t>
  </si>
  <si>
    <t>All stars Cricket</t>
  </si>
  <si>
    <t xml:space="preserve">17th February </t>
  </si>
  <si>
    <t xml:space="preserve">Street Dance </t>
  </si>
  <si>
    <t>Y1-Y5</t>
  </si>
  <si>
    <t>Y2-Y6</t>
  </si>
  <si>
    <t>Girls Football</t>
  </si>
  <si>
    <t>Y3-Y6</t>
  </si>
  <si>
    <t>Y1-Y6</t>
  </si>
  <si>
    <t xml:space="preserve">Boxing </t>
  </si>
  <si>
    <t>SWFC Football</t>
  </si>
  <si>
    <t>Hotshots Y4 Final 1/2/18</t>
  </si>
  <si>
    <t>Sharks Basketball game 2/2/18</t>
  </si>
  <si>
    <t>Basketball tournament 21/3/18</t>
  </si>
  <si>
    <t>Dance Cup 29/3/18</t>
  </si>
  <si>
    <t>Arches Dance performance 26/4/18</t>
  </si>
  <si>
    <t>Y6 teachers- team teach CPD</t>
  </si>
  <si>
    <t>PE support</t>
  </si>
  <si>
    <t>Rhymic gymnastics kit</t>
  </si>
  <si>
    <t xml:space="preserve">Street dance </t>
  </si>
  <si>
    <t>Arches Lunchtime club</t>
  </si>
  <si>
    <t>Y1 Outdoor PE kit</t>
  </si>
  <si>
    <t>Y5 Orienteering Hillsborough Park</t>
  </si>
  <si>
    <t>Dance crew costume</t>
  </si>
  <si>
    <t xml:space="preserve">Compasses </t>
  </si>
  <si>
    <t>Arches Partnership games entry</t>
  </si>
  <si>
    <t>Parkour</t>
  </si>
  <si>
    <t>Y5 Staff</t>
  </si>
  <si>
    <t>Y1 Outdoor hand/eye coordination</t>
  </si>
  <si>
    <t>Street Dance</t>
  </si>
  <si>
    <t>Summer Sports</t>
  </si>
  <si>
    <t xml:space="preserve">SWFC Football </t>
  </si>
  <si>
    <t>SWFC Provision</t>
  </si>
  <si>
    <t xml:space="preserve">All years </t>
  </si>
  <si>
    <t>Arches Partnership games</t>
  </si>
  <si>
    <t>School Games active zone 10/7/18</t>
  </si>
  <si>
    <t xml:space="preserve">SFSS Atletics 7/6/18 </t>
  </si>
  <si>
    <t>F2-Y2 Sports day 5/6/18</t>
  </si>
  <si>
    <t>F1 Sports day 6/5/18</t>
  </si>
  <si>
    <t>Y3-Y6 Sport day 12/6/18</t>
  </si>
  <si>
    <t>Sfss Orienteering 25/6/18</t>
  </si>
  <si>
    <t>F2-Y2</t>
  </si>
  <si>
    <t>F1</t>
  </si>
  <si>
    <t>Y3</t>
  </si>
  <si>
    <t xml:space="preserve">WORLD CUP Y5/6 </t>
  </si>
  <si>
    <t>WORLD CUP Y2,3,4.</t>
  </si>
  <si>
    <t>Boynton Road, Sheffield, S7 5HL.</t>
  </si>
  <si>
    <t>Samantha Dyson</t>
  </si>
  <si>
    <t>Y</t>
  </si>
  <si>
    <t>Ian Read</t>
  </si>
  <si>
    <t>Cycle Speedway</t>
  </si>
  <si>
    <t>Cross Country Tops</t>
  </si>
  <si>
    <t>Sheff Fed for School Sports fees</t>
  </si>
  <si>
    <t>Links School Sports Partnership fees</t>
  </si>
  <si>
    <t>Transport to Norfolk Park</t>
  </si>
  <si>
    <t>Transport to Concord</t>
  </si>
  <si>
    <t xml:space="preserve">PE Equipment restock </t>
  </si>
  <si>
    <t>Medals for Sports Day</t>
  </si>
  <si>
    <t>Gymnastic kit</t>
  </si>
  <si>
    <t>Parkour Training</t>
  </si>
  <si>
    <t xml:space="preserve">Dance Daze </t>
  </si>
  <si>
    <t>Street dance after school club</t>
  </si>
  <si>
    <t>Lack of expertise</t>
  </si>
  <si>
    <t>Y6 Gymnastics</t>
  </si>
  <si>
    <t>Y1 outdoor motor skills</t>
  </si>
  <si>
    <t>Map skills</t>
  </si>
  <si>
    <t xml:space="preserve">both classes </t>
  </si>
  <si>
    <t>14 tops</t>
  </si>
  <si>
    <t>Map reading skills</t>
  </si>
  <si>
    <t>Hand/eye coorination &amp; Skipping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</si>
</sst>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9" x14ac:knownFonts="1">
    <font>
      <sz val="11"/>
      <color theme="1"/>
      <name val="Calibri"/>
      <family val="2"/>
      <scheme val="minor"/>
    </font>
    <font>
      <b/>
      <sz val="12"/>
      <color theme="1"/>
      <name val="Calibri"/>
      <family val="2"/>
      <scheme val="minor"/>
    </font>
    <font>
      <b/>
      <sz val="14"/>
      <color rgb="FFFF0000"/>
      <name val="Calibri"/>
      <family val="2"/>
      <scheme val="minor"/>
    </font>
    <font>
      <sz val="11"/>
      <name val="Calibri"/>
      <family val="2"/>
      <scheme val="minor"/>
    </font>
    <font>
      <sz val="16"/>
      <color theme="1"/>
      <name val="Calibri"/>
      <family val="2"/>
      <scheme val="minor"/>
    </font>
    <font>
      <b/>
      <sz val="16"/>
      <color theme="3"/>
      <name val="Calibri"/>
      <family val="2"/>
      <scheme val="minor"/>
    </font>
    <font>
      <b/>
      <sz val="11"/>
      <color theme="1"/>
      <name val="Calibri"/>
      <family val="2"/>
      <scheme val="minor"/>
    </font>
    <font>
      <b/>
      <u/>
      <sz val="16"/>
      <color rgb="FF0070C0"/>
      <name val="Calibri"/>
      <family val="2"/>
      <scheme val="minor"/>
    </font>
    <font>
      <b/>
      <sz val="14"/>
      <color rgb="FF0070C0"/>
      <name val="Calibri"/>
      <family val="2"/>
      <scheme val="minor"/>
    </font>
    <font>
      <sz val="14"/>
      <color rgb="FF0070C0"/>
      <name val="Calibri"/>
      <family val="2"/>
      <scheme val="minor"/>
    </font>
    <font>
      <sz val="11"/>
      <color rgb="FF0070C0"/>
      <name val="Calibri"/>
      <family val="2"/>
      <scheme val="minor"/>
    </font>
    <font>
      <b/>
      <sz val="12"/>
      <color rgb="FF0070C0"/>
      <name val="Calibri"/>
      <family val="2"/>
      <scheme val="minor"/>
    </font>
    <font>
      <sz val="9"/>
      <color theme="1"/>
      <name val="Arial"/>
      <family val="2"/>
    </font>
    <font>
      <b/>
      <sz val="16"/>
      <color theme="1"/>
      <name val="Calibri"/>
      <family val="2"/>
      <scheme val="minor"/>
    </font>
    <font>
      <b/>
      <sz val="18"/>
      <color rgb="FF0070C0"/>
      <name val="Calibri"/>
      <family val="2"/>
      <scheme val="minor"/>
    </font>
    <font>
      <sz val="9"/>
      <color theme="1"/>
      <name val="Calibri"/>
      <family val="2"/>
      <scheme val="minor"/>
    </font>
    <font>
      <b/>
      <sz val="12"/>
      <name val="Calibri"/>
      <family val="2"/>
      <scheme val="minor"/>
    </font>
    <font>
      <b/>
      <sz val="14"/>
      <color theme="3" tint="0.39997558519241921"/>
      <name val="Calibri"/>
      <family val="2"/>
      <scheme val="minor"/>
    </font>
    <font>
      <i/>
      <sz val="11"/>
      <name val="Calibri"/>
      <family val="2"/>
      <scheme val="minor"/>
    </font>
    <font>
      <b/>
      <sz val="14"/>
      <color theme="9"/>
      <name val="Calibri"/>
      <family val="2"/>
      <scheme val="minor"/>
    </font>
    <font>
      <i/>
      <sz val="11"/>
      <color theme="1"/>
      <name val="Calibri"/>
      <family val="2"/>
      <scheme val="minor"/>
    </font>
    <font>
      <b/>
      <sz val="16"/>
      <color theme="3" tint="0.39997558519241921"/>
      <name val="Calibri"/>
      <family val="2"/>
      <scheme val="minor"/>
    </font>
    <font>
      <b/>
      <sz val="11"/>
      <name val="Calibri"/>
      <family val="2"/>
      <scheme val="minor"/>
    </font>
    <font>
      <i/>
      <sz val="9"/>
      <color theme="1"/>
      <name val="Calibri"/>
      <family val="2"/>
      <scheme val="minor"/>
    </font>
    <font>
      <b/>
      <sz val="14"/>
      <color theme="1"/>
      <name val="Calibri"/>
      <family val="2"/>
      <scheme val="minor"/>
    </font>
    <font>
      <sz val="7"/>
      <color theme="1"/>
      <name val="Calibri"/>
      <family val="2"/>
      <scheme val="minor"/>
    </font>
    <font>
      <sz val="8"/>
      <color theme="1"/>
      <name val="Calibri"/>
      <family val="2"/>
      <scheme val="minor"/>
    </font>
    <font>
      <b/>
      <u/>
      <sz val="11"/>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281">
    <xf numFmtId="0" fontId="0" fillId="0" borderId="0" xfId="0"/>
    <xf numFmtId="0" fontId="1" fillId="0" borderId="0" xfId="0" applyFont="1"/>
    <xf numFmtId="0" fontId="2" fillId="0" borderId="0" xfId="0" applyFont="1" applyAlignment="1">
      <alignment horizontal="center"/>
    </xf>
    <xf numFmtId="0" fontId="0" fillId="0" borderId="0" xfId="0" applyAlignment="1">
      <alignment horizontal="center"/>
    </xf>
    <xf numFmtId="0" fontId="4" fillId="0" borderId="0" xfId="0" applyFont="1"/>
    <xf numFmtId="0" fontId="0" fillId="0" borderId="0" xfId="0" applyBorder="1"/>
    <xf numFmtId="0" fontId="5" fillId="0" borderId="0" xfId="0" applyFont="1" applyAlignment="1">
      <alignment horizontal="left"/>
    </xf>
    <xf numFmtId="0" fontId="6" fillId="0" borderId="0" xfId="0" applyFont="1"/>
    <xf numFmtId="0" fontId="0" fillId="0" borderId="0" xfId="0" applyAlignment="1"/>
    <xf numFmtId="0" fontId="7" fillId="0" borderId="0" xfId="0" applyFont="1"/>
    <xf numFmtId="0" fontId="10" fillId="0" borderId="0" xfId="0" applyFont="1"/>
    <xf numFmtId="0" fontId="12" fillId="0" borderId="0" xfId="0" applyFont="1"/>
    <xf numFmtId="0" fontId="0" fillId="0" borderId="13" xfId="0" applyBorder="1"/>
    <xf numFmtId="0" fontId="0" fillId="0" borderId="13" xfId="0" applyBorder="1" applyAlignment="1">
      <alignment horizontal="center"/>
    </xf>
    <xf numFmtId="0" fontId="0" fillId="3" borderId="13" xfId="0" applyFill="1" applyBorder="1"/>
    <xf numFmtId="0" fontId="0" fillId="4" borderId="13" xfId="0" applyFill="1" applyBorder="1"/>
    <xf numFmtId="0" fontId="0" fillId="5" borderId="13" xfId="0" applyFill="1" applyBorder="1"/>
    <xf numFmtId="0" fontId="6" fillId="0" borderId="0" xfId="0" applyFont="1" applyAlignment="1">
      <alignment horizontal="center" wrapText="1"/>
    </xf>
    <xf numFmtId="0" fontId="15" fillId="0" borderId="13" xfId="0" applyFont="1" applyBorder="1" applyAlignment="1">
      <alignment horizontal="center"/>
    </xf>
    <xf numFmtId="0" fontId="15" fillId="0" borderId="15" xfId="0" applyFont="1" applyBorder="1" applyAlignment="1">
      <alignment horizontal="center"/>
    </xf>
    <xf numFmtId="0" fontId="15" fillId="0" borderId="0" xfId="0" applyFont="1" applyBorder="1" applyAlignment="1">
      <alignment horizontal="center"/>
    </xf>
    <xf numFmtId="0" fontId="0" fillId="0" borderId="0" xfId="0" applyBorder="1" applyAlignment="1">
      <alignment horizontal="center"/>
    </xf>
    <xf numFmtId="0" fontId="15" fillId="0" borderId="13" xfId="0" applyFont="1" applyBorder="1"/>
    <xf numFmtId="0" fontId="0" fillId="5" borderId="15" xfId="0" applyFill="1" applyBorder="1" applyAlignment="1">
      <alignment horizontal="center"/>
    </xf>
    <xf numFmtId="0" fontId="0" fillId="5" borderId="13" xfId="0" applyFill="1" applyBorder="1" applyAlignment="1">
      <alignment horizontal="center"/>
    </xf>
    <xf numFmtId="0" fontId="1" fillId="0" borderId="13" xfId="0" applyFont="1" applyBorder="1"/>
    <xf numFmtId="0" fontId="17" fillId="0" borderId="0" xfId="0" applyFont="1" applyAlignment="1">
      <alignment horizontal="center"/>
    </xf>
    <xf numFmtId="0" fontId="3" fillId="0" borderId="13" xfId="0" applyFont="1" applyBorder="1"/>
    <xf numFmtId="0" fontId="3" fillId="0" borderId="13" xfId="0" applyFont="1" applyBorder="1" applyAlignment="1">
      <alignment horizontal="center"/>
    </xf>
    <xf numFmtId="0" fontId="3" fillId="0" borderId="17" xfId="0" applyFont="1" applyBorder="1" applyAlignment="1">
      <alignment horizontal="center"/>
    </xf>
    <xf numFmtId="0" fontId="3" fillId="0" borderId="17" xfId="0" applyFont="1" applyBorder="1"/>
    <xf numFmtId="0" fontId="16" fillId="2" borderId="13" xfId="0" applyFont="1" applyFill="1" applyBorder="1" applyAlignment="1">
      <alignment horizontal="center"/>
    </xf>
    <xf numFmtId="0" fontId="16" fillId="2" borderId="13" xfId="0" applyFont="1" applyFill="1" applyBorder="1"/>
    <xf numFmtId="0" fontId="0" fillId="0" borderId="12" xfId="0" applyBorder="1"/>
    <xf numFmtId="0" fontId="18" fillId="0" borderId="13" xfId="0" applyFont="1" applyBorder="1"/>
    <xf numFmtId="0" fontId="0" fillId="0" borderId="1" xfId="0" applyBorder="1"/>
    <xf numFmtId="0" fontId="18" fillId="0" borderId="17" xfId="0" applyFont="1" applyBorder="1" applyAlignment="1">
      <alignment horizontal="center"/>
    </xf>
    <xf numFmtId="0" fontId="16" fillId="6" borderId="13" xfId="0" applyFont="1" applyFill="1" applyBorder="1" applyAlignment="1">
      <alignment horizontal="center"/>
    </xf>
    <xf numFmtId="0" fontId="16" fillId="6" borderId="13" xfId="0" applyFont="1" applyFill="1" applyBorder="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Alignment="1">
      <alignment horizontal="center"/>
    </xf>
    <xf numFmtId="0" fontId="0" fillId="0" borderId="0" xfId="0" applyBorder="1" applyAlignment="1"/>
    <xf numFmtId="0" fontId="1" fillId="0" borderId="0" xfId="0" applyFont="1" applyBorder="1"/>
    <xf numFmtId="0" fontId="15" fillId="0" borderId="32" xfId="0" applyFont="1" applyBorder="1" applyAlignment="1">
      <alignment horizontal="center"/>
    </xf>
    <xf numFmtId="0" fontId="15" fillId="0" borderId="30" xfId="0" applyFont="1" applyBorder="1" applyAlignment="1">
      <alignment horizontal="center"/>
    </xf>
    <xf numFmtId="0" fontId="0" fillId="2" borderId="10" xfId="0" applyFill="1" applyBorder="1" applyAlignment="1">
      <alignment horizontal="center" vertical="center"/>
    </xf>
    <xf numFmtId="0" fontId="24" fillId="0" borderId="0" xfId="0" applyFont="1"/>
    <xf numFmtId="0" fontId="27" fillId="0" borderId="0" xfId="0" applyFont="1" applyAlignment="1"/>
    <xf numFmtId="0" fontId="6" fillId="0" borderId="0" xfId="0" applyFont="1" applyAlignment="1"/>
    <xf numFmtId="0" fontId="0" fillId="0" borderId="0" xfId="0" applyFont="1" applyAlignment="1"/>
    <xf numFmtId="0" fontId="6" fillId="0" borderId="13" xfId="0" applyFont="1" applyBorder="1" applyAlignment="1"/>
    <xf numFmtId="0" fontId="15" fillId="0" borderId="0" xfId="0" applyFont="1" applyAlignment="1"/>
    <xf numFmtId="0" fontId="28" fillId="0" borderId="0" xfId="0" applyFont="1"/>
    <xf numFmtId="0" fontId="0" fillId="0" borderId="0" xfId="0" applyNumberFormat="1" applyAlignment="1">
      <alignment horizontal="center"/>
    </xf>
    <xf numFmtId="0" fontId="3" fillId="0" borderId="0" xfId="0" applyFont="1" applyAlignment="1">
      <alignment horizontal="center"/>
    </xf>
    <xf numFmtId="0" fontId="0" fillId="0" borderId="0" xfId="0" applyFont="1" applyAlignment="1">
      <alignment horizontal="center"/>
    </xf>
    <xf numFmtId="0" fontId="15" fillId="0" borderId="30" xfId="0" applyFont="1" applyBorder="1" applyAlignment="1">
      <alignment horizontal="center"/>
    </xf>
    <xf numFmtId="0" fontId="15" fillId="0" borderId="28" xfId="0" applyFont="1" applyBorder="1" applyAlignment="1">
      <alignment horizontal="center"/>
    </xf>
    <xf numFmtId="0" fontId="6" fillId="0" borderId="13"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10" fillId="0" borderId="0" xfId="0" applyFont="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0" fillId="0" borderId="8" xfId="0" applyFont="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0" fillId="0" borderId="0" xfId="0" applyFont="1" applyAlignment="1">
      <alignment horizontal="left" wrapText="1"/>
    </xf>
    <xf numFmtId="0" fontId="6" fillId="0" borderId="13" xfId="0" applyFont="1" applyBorder="1" applyAlignment="1">
      <alignment horizontal="center" wrapText="1"/>
    </xf>
    <xf numFmtId="0" fontId="15" fillId="0" borderId="13" xfId="0" applyFont="1" applyBorder="1" applyAlignment="1">
      <alignment horizontal="center"/>
    </xf>
    <xf numFmtId="0" fontId="0" fillId="0" borderId="13" xfId="0" applyBorder="1" applyAlignment="1">
      <alignment horizontal="center"/>
    </xf>
    <xf numFmtId="0" fontId="25" fillId="0" borderId="13" xfId="0" applyFont="1" applyBorder="1" applyAlignment="1">
      <alignment horizontal="center"/>
    </xf>
    <xf numFmtId="0" fontId="26" fillId="0" borderId="13" xfId="0" applyFont="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16" fillId="4" borderId="10" xfId="0" applyFont="1" applyFill="1" applyBorder="1" applyAlignment="1">
      <alignment horizont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16" fillId="5" borderId="10" xfId="0" applyFont="1" applyFill="1" applyBorder="1" applyAlignment="1">
      <alignment horizontal="center"/>
    </xf>
    <xf numFmtId="0" fontId="16" fillId="5" borderId="11" xfId="0" applyFont="1" applyFill="1" applyBorder="1" applyAlignment="1">
      <alignment horizontal="center"/>
    </xf>
    <xf numFmtId="0" fontId="16" fillId="5" borderId="12" xfId="0" applyFont="1" applyFill="1" applyBorder="1" applyAlignment="1">
      <alignment horizontal="center"/>
    </xf>
    <xf numFmtId="0" fontId="6" fillId="0" borderId="13" xfId="0" applyFont="1" applyBorder="1" applyAlignment="1">
      <alignment horizontal="center"/>
    </xf>
    <xf numFmtId="0" fontId="8"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15" fillId="7" borderId="23" xfId="0" applyFont="1" applyFill="1" applyBorder="1" applyAlignment="1">
      <alignment horizontal="center"/>
    </xf>
    <xf numFmtId="0" fontId="15" fillId="7" borderId="13" xfId="0" applyFont="1" applyFill="1" applyBorder="1" applyAlignment="1">
      <alignment horizontal="center"/>
    </xf>
    <xf numFmtId="0" fontId="15" fillId="7" borderId="24"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0" borderId="0" xfId="0" applyFont="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5" fillId="7" borderId="21" xfId="0" applyFont="1" applyFill="1" applyBorder="1" applyAlignment="1">
      <alignment horizontal="center"/>
    </xf>
    <xf numFmtId="0" fontId="15" fillId="7" borderId="14" xfId="0" applyFont="1" applyFill="1" applyBorder="1" applyAlignment="1">
      <alignment horizontal="center"/>
    </xf>
    <xf numFmtId="0" fontId="15" fillId="7" borderId="22" xfId="0" applyFont="1"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0" borderId="21" xfId="0"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6" xfId="0" applyBorder="1" applyAlignment="1">
      <alignment horizontal="center"/>
    </xf>
    <xf numFmtId="0" fontId="0" fillId="3" borderId="13" xfId="0" applyFill="1" applyBorder="1" applyAlignment="1">
      <alignment horizontal="center"/>
    </xf>
    <xf numFmtId="0" fontId="0" fillId="3" borderId="13" xfId="0" applyFill="1" applyBorder="1" applyAlignment="1">
      <alignment horizontal="center" vertical="center"/>
    </xf>
    <xf numFmtId="0" fontId="15" fillId="7" borderId="32" xfId="0" applyFont="1" applyFill="1" applyBorder="1" applyAlignment="1">
      <alignment horizontal="center"/>
    </xf>
    <xf numFmtId="0" fontId="15" fillId="7" borderId="34" xfId="0" applyFont="1" applyFill="1" applyBorder="1" applyAlignment="1">
      <alignment horizontal="center"/>
    </xf>
    <xf numFmtId="0" fontId="15" fillId="7" borderId="33" xfId="0" applyFont="1" applyFill="1"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0" fontId="15" fillId="7" borderId="30" xfId="0" applyFont="1" applyFill="1" applyBorder="1" applyAlignment="1">
      <alignment horizontal="center"/>
    </xf>
    <xf numFmtId="0" fontId="15" fillId="7" borderId="16" xfId="0" applyFont="1" applyFill="1" applyBorder="1" applyAlignment="1">
      <alignment horizontal="center"/>
    </xf>
    <xf numFmtId="0" fontId="15" fillId="7" borderId="31" xfId="0" applyFont="1" applyFill="1" applyBorder="1" applyAlignment="1">
      <alignment horizontal="center"/>
    </xf>
    <xf numFmtId="0" fontId="0" fillId="0" borderId="30" xfId="0" applyBorder="1" applyAlignment="1">
      <alignment horizontal="center"/>
    </xf>
    <xf numFmtId="0" fontId="0" fillId="0" borderId="16" xfId="0" applyBorder="1" applyAlignment="1">
      <alignment horizontal="center"/>
    </xf>
    <xf numFmtId="0" fontId="0" fillId="0" borderId="31" xfId="0" applyBorder="1" applyAlignment="1">
      <alignment horizontal="center"/>
    </xf>
    <xf numFmtId="0" fontId="15" fillId="0" borderId="13" xfId="0" applyFont="1" applyBorder="1" applyAlignment="1">
      <alignment horizontal="center" wrapText="1"/>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0" fillId="4" borderId="13" xfId="0" applyFill="1" applyBorder="1" applyAlignment="1">
      <alignment horizontal="center" vertical="center"/>
    </xf>
    <xf numFmtId="0" fontId="0" fillId="4" borderId="13" xfId="0" applyFill="1" applyBorder="1" applyAlignment="1">
      <alignment horizontal="center"/>
    </xf>
    <xf numFmtId="0" fontId="15" fillId="0" borderId="15" xfId="0" applyFont="1" applyBorder="1" applyAlignment="1">
      <alignment horizontal="center" wrapText="1"/>
    </xf>
    <xf numFmtId="0" fontId="15" fillId="0" borderId="16" xfId="0" applyFont="1" applyBorder="1" applyAlignment="1">
      <alignment horizontal="center" wrapText="1"/>
    </xf>
    <xf numFmtId="0" fontId="15" fillId="0" borderId="17" xfId="0" applyFont="1" applyBorder="1" applyAlignment="1">
      <alignment horizontal="center" wrapText="1"/>
    </xf>
    <xf numFmtId="0" fontId="6" fillId="0" borderId="0" xfId="0" applyFont="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3" xfId="0" applyFill="1" applyBorder="1" applyAlignment="1">
      <alignment horizontal="center" vertical="center"/>
    </xf>
    <xf numFmtId="0" fontId="0" fillId="5" borderId="35" xfId="0" applyFill="1" applyBorder="1" applyAlignment="1">
      <alignment horizontal="center"/>
    </xf>
    <xf numFmtId="0" fontId="0" fillId="0" borderId="13" xfId="0" applyFill="1" applyBorder="1" applyAlignment="1">
      <alignment horizontal="center"/>
    </xf>
    <xf numFmtId="0" fontId="15" fillId="7" borderId="32" xfId="0" applyFont="1" applyFill="1" applyBorder="1" applyAlignment="1">
      <alignment horizontal="center" wrapText="1"/>
    </xf>
    <xf numFmtId="0" fontId="15" fillId="7" borderId="34" xfId="0" applyFont="1" applyFill="1" applyBorder="1" applyAlignment="1">
      <alignment horizontal="center" wrapText="1"/>
    </xf>
    <xf numFmtId="0" fontId="15" fillId="7" borderId="33" xfId="0" applyFont="1" applyFill="1" applyBorder="1" applyAlignment="1">
      <alignment horizontal="center" wrapText="1"/>
    </xf>
    <xf numFmtId="0" fontId="0" fillId="5" borderId="13" xfId="0" applyFill="1" applyBorder="1" applyAlignment="1">
      <alignment horizont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3" fillId="0" borderId="15" xfId="0" applyFont="1" applyBorder="1" applyAlignment="1">
      <alignment horizontal="center"/>
    </xf>
    <xf numFmtId="0" fontId="3" fillId="0" borderId="17"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1" fillId="2" borderId="0" xfId="0" applyFont="1" applyFill="1" applyAlignment="1">
      <alignment horizontal="center"/>
    </xf>
    <xf numFmtId="0" fontId="18" fillId="0" borderId="15" xfId="0" applyFont="1" applyBorder="1" applyAlignment="1">
      <alignment horizontal="center"/>
    </xf>
    <xf numFmtId="0" fontId="18" fillId="0" borderId="17" xfId="0" applyFont="1" applyBorder="1" applyAlignment="1">
      <alignment horizontal="center"/>
    </xf>
    <xf numFmtId="0" fontId="3" fillId="0" borderId="16" xfId="0" applyFont="1" applyBorder="1" applyAlignment="1">
      <alignment horizontal="center"/>
    </xf>
    <xf numFmtId="0" fontId="16" fillId="2" borderId="13" xfId="0" applyFont="1" applyFill="1" applyBorder="1" applyAlignment="1">
      <alignment horizontal="center"/>
    </xf>
    <xf numFmtId="0" fontId="16" fillId="6" borderId="13" xfId="0" applyFont="1" applyFill="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8" fillId="0" borderId="16" xfId="0" applyFont="1" applyBorder="1" applyAlignment="1">
      <alignment horizontal="center"/>
    </xf>
    <xf numFmtId="0" fontId="21" fillId="0" borderId="2" xfId="0" applyFont="1" applyBorder="1" applyAlignment="1">
      <alignment horizontal="center" vertical="center"/>
    </xf>
    <xf numFmtId="0" fontId="21" fillId="0" borderId="5" xfId="0" applyFont="1" applyBorder="1" applyAlignment="1">
      <alignment horizontal="center" vertical="center"/>
    </xf>
    <xf numFmtId="0" fontId="15" fillId="0" borderId="0" xfId="0" applyFont="1" applyAlignment="1">
      <alignment horizontal="center" wrapText="1"/>
    </xf>
    <xf numFmtId="0" fontId="23" fillId="0" borderId="13" xfId="0" applyFont="1" applyBorder="1" applyAlignment="1">
      <alignment horizontal="center"/>
    </xf>
    <xf numFmtId="14" fontId="23" fillId="0" borderId="13" xfId="0" applyNumberFormat="1" applyFont="1" applyBorder="1" applyAlignment="1">
      <alignment horizont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22" fillId="2" borderId="10" xfId="0" applyFont="1" applyFill="1" applyBorder="1" applyAlignment="1">
      <alignment horizontal="center"/>
    </xf>
    <xf numFmtId="0" fontId="22" fillId="2" borderId="11" xfId="0" applyFont="1" applyFill="1" applyBorder="1" applyAlignment="1">
      <alignment horizontal="center"/>
    </xf>
    <xf numFmtId="0" fontId="22" fillId="2" borderId="12" xfId="0" applyFont="1" applyFill="1" applyBorder="1" applyAlignment="1">
      <alignment horizontal="center"/>
    </xf>
    <xf numFmtId="0" fontId="23" fillId="0" borderId="14" xfId="0" applyFont="1" applyBorder="1" applyAlignment="1">
      <alignment horizontal="center"/>
    </xf>
    <xf numFmtId="14" fontId="23" fillId="0" borderId="14" xfId="0" applyNumberFormat="1" applyFont="1" applyBorder="1" applyAlignment="1">
      <alignment horizontal="center"/>
    </xf>
    <xf numFmtId="14" fontId="15" fillId="0" borderId="15" xfId="0" applyNumberFormat="1" applyFont="1" applyBorder="1" applyAlignment="1">
      <alignment horizontal="center"/>
    </xf>
    <xf numFmtId="164" fontId="15" fillId="0" borderId="30" xfId="0" applyNumberFormat="1" applyFont="1" applyBorder="1" applyAlignment="1">
      <alignment horizontal="center"/>
    </xf>
    <xf numFmtId="164" fontId="15" fillId="0" borderId="31" xfId="0" applyNumberFormat="1"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5" fillId="0" borderId="21" xfId="0" applyFont="1" applyFill="1" applyBorder="1" applyAlignment="1">
      <alignment horizontal="center"/>
    </xf>
    <xf numFmtId="0" fontId="15" fillId="0" borderId="14" xfId="0" applyFont="1" applyFill="1" applyBorder="1" applyAlignment="1">
      <alignment horizontal="center"/>
    </xf>
    <xf numFmtId="0" fontId="15" fillId="0" borderId="22" xfId="0" applyFont="1" applyFill="1" applyBorder="1" applyAlignment="1">
      <alignment horizontal="center"/>
    </xf>
    <xf numFmtId="0" fontId="15" fillId="0" borderId="23" xfId="0" applyFont="1" applyFill="1" applyBorder="1" applyAlignment="1">
      <alignment horizontal="center"/>
    </xf>
    <xf numFmtId="0" fontId="15" fillId="0" borderId="1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164" fontId="15" fillId="0" borderId="28" xfId="0" applyNumberFormat="1" applyFont="1" applyBorder="1" applyAlignment="1">
      <alignment horizontal="center"/>
    </xf>
    <xf numFmtId="164" fontId="15" fillId="0" borderId="29" xfId="0" applyNumberFormat="1" applyFont="1" applyBorder="1" applyAlignment="1">
      <alignment horizontal="center"/>
    </xf>
    <xf numFmtId="164" fontId="15" fillId="0" borderId="32" xfId="0" applyNumberFormat="1" applyFont="1" applyBorder="1" applyAlignment="1">
      <alignment horizontal="center"/>
    </xf>
    <xf numFmtId="164" fontId="15" fillId="0" borderId="33" xfId="0" applyNumberFormat="1"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10" xfId="0" applyNumberFormat="1" applyBorder="1" applyAlignment="1">
      <alignment horizontal="center"/>
    </xf>
    <xf numFmtId="164" fontId="0" fillId="0" borderId="12" xfId="0" applyNumberFormat="1" applyBorder="1" applyAlignment="1">
      <alignment horizontal="center"/>
    </xf>
    <xf numFmtId="0" fontId="15" fillId="0" borderId="30" xfId="0" applyFont="1" applyBorder="1" applyAlignment="1">
      <alignment horizontal="center"/>
    </xf>
    <xf numFmtId="0" fontId="15" fillId="0" borderId="30" xfId="0" applyFont="1" applyBorder="1" applyAlignment="1">
      <alignment horizontal="center"/>
    </xf>
    <xf numFmtId="0" fontId="15" fillId="0" borderId="30" xfId="0" applyFont="1" applyBorder="1" applyAlignment="1">
      <alignment horizontal="center"/>
    </xf>
    <xf numFmtId="0" fontId="15" fillId="0" borderId="30" xfId="0" applyFont="1" applyBorder="1" applyAlignment="1">
      <alignment horizontal="center"/>
    </xf>
  </cellXfs>
  <cellStyles count="1">
    <cellStyle name="Normal" xfId="0" builtinId="0"/>
  </cellStyles>
  <dxfs count="9">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169333</xdr:rowOff>
    </xdr:from>
    <xdr:to>
      <xdr:col>3</xdr:col>
      <xdr:colOff>211480</xdr:colOff>
      <xdr:row>8</xdr:row>
      <xdr:rowOff>158750</xdr:rowOff>
    </xdr:to>
    <xdr:pic>
      <xdr:nvPicPr>
        <xdr:cNvPr id="2"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158750" y="169333"/>
          <a:ext cx="1894230" cy="1608667"/>
        </a:xfrm>
        <a:prstGeom prst="rect">
          <a:avLst/>
        </a:prstGeom>
        <a:noFill/>
        <a:ln w="9525">
          <a:noFill/>
          <a:miter lim="800000"/>
          <a:headEnd/>
          <a:tailEnd/>
        </a:ln>
      </xdr:spPr>
    </xdr:pic>
    <xdr:clientData/>
  </xdr:twoCellAnchor>
  <xdr:twoCellAnchor>
    <xdr:from>
      <xdr:col>4</xdr:col>
      <xdr:colOff>116417</xdr:colOff>
      <xdr:row>25</xdr:row>
      <xdr:rowOff>42334</xdr:rowOff>
    </xdr:from>
    <xdr:to>
      <xdr:col>11</xdr:col>
      <xdr:colOff>126999</xdr:colOff>
      <xdr:row>29</xdr:row>
      <xdr:rowOff>21168</xdr:rowOff>
    </xdr:to>
    <xdr:sp macro="" textlink="">
      <xdr:nvSpPr>
        <xdr:cNvPr id="4" name="TextBox 3"/>
        <xdr:cNvSpPr txBox="1"/>
      </xdr:nvSpPr>
      <xdr:spPr>
        <a:xfrm>
          <a:off x="2571750" y="4974167"/>
          <a:ext cx="4307416" cy="740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a:solidFill>
                <a:schemeClr val="accent6"/>
              </a:solidFill>
              <a:latin typeface="Aharoni" pitchFamily="2" charset="-79"/>
              <a:cs typeface="Aharoni" pitchFamily="2" charset="-79"/>
            </a:rPr>
            <a:t>www.</a:t>
          </a:r>
          <a:r>
            <a:rPr lang="en-GB" sz="2400" baseline="0">
              <a:solidFill>
                <a:schemeClr val="accent6"/>
              </a:solidFill>
              <a:latin typeface="Aharoni" pitchFamily="2" charset="-79"/>
              <a:cs typeface="Aharoni" pitchFamily="2" charset="-79"/>
            </a:rPr>
            <a:t> thearches.org.uk</a:t>
          </a:r>
          <a:endParaRPr lang="en-GB" sz="2400">
            <a:solidFill>
              <a:schemeClr val="accent6"/>
            </a:solidFill>
            <a:latin typeface="Aharoni" pitchFamily="2" charset="-79"/>
            <a:cs typeface="Aharoni" pitchFamily="2" charset="-79"/>
          </a:endParaRPr>
        </a:p>
      </xdr:txBody>
    </xdr:sp>
    <xdr:clientData/>
  </xdr:twoCellAnchor>
  <xdr:twoCellAnchor editAs="oneCell">
    <xdr:from>
      <xdr:col>2</xdr:col>
      <xdr:colOff>497416</xdr:colOff>
      <xdr:row>30</xdr:row>
      <xdr:rowOff>21166</xdr:rowOff>
    </xdr:from>
    <xdr:to>
      <xdr:col>3</xdr:col>
      <xdr:colOff>262466</xdr:colOff>
      <xdr:row>32</xdr:row>
      <xdr:rowOff>16633</xdr:rowOff>
    </xdr:to>
    <xdr:pic>
      <xdr:nvPicPr>
        <xdr:cNvPr id="5" name="il_fi" descr="http://www.thedrum.com/uploads/drum_basic_article/98670/main_images/facebook.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5083" y="5905499"/>
          <a:ext cx="378883" cy="376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314487</xdr:colOff>
      <xdr:row>30</xdr:row>
      <xdr:rowOff>31751</xdr:rowOff>
    </xdr:from>
    <xdr:to>
      <xdr:col>11</xdr:col>
      <xdr:colOff>77259</xdr:colOff>
      <xdr:row>32</xdr:row>
      <xdr:rowOff>31750</xdr:rowOff>
    </xdr:to>
    <xdr:pic>
      <xdr:nvPicPr>
        <xdr:cNvPr id="6" name="il_fi" descr="http://www.prconversations.com/wp-content/uploads/2011/08/twitter_icon4.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820" y="5916084"/>
          <a:ext cx="376606"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306917</xdr:colOff>
      <xdr:row>30</xdr:row>
      <xdr:rowOff>31749</xdr:rowOff>
    </xdr:from>
    <xdr:to>
      <xdr:col>5</xdr:col>
      <xdr:colOff>391583</xdr:colOff>
      <xdr:row>31</xdr:row>
      <xdr:rowOff>137582</xdr:rowOff>
    </xdr:to>
    <xdr:sp macro="" textlink="">
      <xdr:nvSpPr>
        <xdr:cNvPr id="7" name="TextBox 6"/>
        <xdr:cNvSpPr txBox="1"/>
      </xdr:nvSpPr>
      <xdr:spPr>
        <a:xfrm>
          <a:off x="2148417" y="5916082"/>
          <a:ext cx="1312333"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70C0"/>
              </a:solidFill>
            </a:rPr>
            <a:t>Add us:</a:t>
          </a:r>
          <a:r>
            <a:rPr lang="en-GB" sz="1100" baseline="0">
              <a:solidFill>
                <a:srgbClr val="0070C0"/>
              </a:solidFill>
            </a:rPr>
            <a:t> Arches SSP</a:t>
          </a:r>
          <a:endParaRPr lang="en-GB" sz="1100">
            <a:solidFill>
              <a:srgbClr val="0070C0"/>
            </a:solidFill>
          </a:endParaRPr>
        </a:p>
      </xdr:txBody>
    </xdr:sp>
    <xdr:clientData/>
  </xdr:twoCellAnchor>
  <xdr:twoCellAnchor>
    <xdr:from>
      <xdr:col>11</xdr:col>
      <xdr:colOff>148166</xdr:colOff>
      <xdr:row>30</xdr:row>
      <xdr:rowOff>63501</xdr:rowOff>
    </xdr:from>
    <xdr:to>
      <xdr:col>13</xdr:col>
      <xdr:colOff>508000</xdr:colOff>
      <xdr:row>31</xdr:row>
      <xdr:rowOff>169334</xdr:rowOff>
    </xdr:to>
    <xdr:sp macro="" textlink="">
      <xdr:nvSpPr>
        <xdr:cNvPr id="9" name="TextBox 8"/>
        <xdr:cNvSpPr txBox="1"/>
      </xdr:nvSpPr>
      <xdr:spPr>
        <a:xfrm>
          <a:off x="6900333" y="5947834"/>
          <a:ext cx="1587500" cy="296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70C0"/>
              </a:solidFill>
            </a:rPr>
            <a:t>Follow</a:t>
          </a:r>
          <a:r>
            <a:rPr lang="en-GB" sz="1100" baseline="0">
              <a:solidFill>
                <a:srgbClr val="0070C0"/>
              </a:solidFill>
            </a:rPr>
            <a:t> us: @ArchesSSP</a:t>
          </a:r>
          <a:endParaRPr lang="en-GB" sz="11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95249</xdr:rowOff>
    </xdr:from>
    <xdr:to>
      <xdr:col>3</xdr:col>
      <xdr:colOff>75354</xdr:colOff>
      <xdr:row>9</xdr:row>
      <xdr:rowOff>10584</xdr:rowOff>
    </xdr:to>
    <xdr:pic>
      <xdr:nvPicPr>
        <xdr:cNvPr id="4"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42333" y="95249"/>
          <a:ext cx="1861821" cy="173461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243416</xdr:colOff>
      <xdr:row>0</xdr:row>
      <xdr:rowOff>84665</xdr:rowOff>
    </xdr:from>
    <xdr:to>
      <xdr:col>3</xdr:col>
      <xdr:colOff>190500</xdr:colOff>
      <xdr:row>8</xdr:row>
      <xdr:rowOff>82032</xdr:rowOff>
    </xdr:to>
    <xdr:pic>
      <xdr:nvPicPr>
        <xdr:cNvPr id="2"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243416" y="84665"/>
          <a:ext cx="1788584" cy="164836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243416</xdr:colOff>
      <xdr:row>0</xdr:row>
      <xdr:rowOff>84665</xdr:rowOff>
    </xdr:from>
    <xdr:to>
      <xdr:col>3</xdr:col>
      <xdr:colOff>211667</xdr:colOff>
      <xdr:row>8</xdr:row>
      <xdr:rowOff>101540</xdr:rowOff>
    </xdr:to>
    <xdr:pic>
      <xdr:nvPicPr>
        <xdr:cNvPr id="4"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243416" y="84665"/>
          <a:ext cx="1809751" cy="1667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243416</xdr:colOff>
      <xdr:row>0</xdr:row>
      <xdr:rowOff>84665</xdr:rowOff>
    </xdr:from>
    <xdr:to>
      <xdr:col>3</xdr:col>
      <xdr:colOff>95250</xdr:colOff>
      <xdr:row>7</xdr:row>
      <xdr:rowOff>157047</xdr:rowOff>
    </xdr:to>
    <xdr:pic>
      <xdr:nvPicPr>
        <xdr:cNvPr id="2"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243416" y="84665"/>
          <a:ext cx="1693334" cy="15328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10584</xdr:rowOff>
    </xdr:from>
    <xdr:to>
      <xdr:col>2</xdr:col>
      <xdr:colOff>560917</xdr:colOff>
      <xdr:row>11</xdr:row>
      <xdr:rowOff>21166</xdr:rowOff>
    </xdr:to>
    <xdr:pic>
      <xdr:nvPicPr>
        <xdr:cNvPr id="2"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0" y="201084"/>
          <a:ext cx="2222500" cy="2042582"/>
        </a:xfrm>
        <a:prstGeom prst="rect">
          <a:avLst/>
        </a:prstGeom>
        <a:noFill/>
        <a:ln w="9525">
          <a:noFill/>
          <a:miter lim="800000"/>
          <a:headEnd/>
          <a:tailEnd/>
        </a:ln>
      </xdr:spPr>
    </xdr:pic>
    <xdr:clientData/>
  </xdr:twoCellAnchor>
  <xdr:twoCellAnchor editAs="oneCell">
    <xdr:from>
      <xdr:col>12</xdr:col>
      <xdr:colOff>328084</xdr:colOff>
      <xdr:row>1</xdr:row>
      <xdr:rowOff>105833</xdr:rowOff>
    </xdr:from>
    <xdr:to>
      <xdr:col>13</xdr:col>
      <xdr:colOff>672042</xdr:colOff>
      <xdr:row>9</xdr:row>
      <xdr:rowOff>188232</xdr:rowOff>
    </xdr:to>
    <xdr:pic>
      <xdr:nvPicPr>
        <xdr:cNvPr id="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8879417" y="296333"/>
          <a:ext cx="1984375" cy="1743982"/>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455083</xdr:colOff>
      <xdr:row>0</xdr:row>
      <xdr:rowOff>93133</xdr:rowOff>
    </xdr:from>
    <xdr:to>
      <xdr:col>1</xdr:col>
      <xdr:colOff>814916</xdr:colOff>
      <xdr:row>8</xdr:row>
      <xdr:rowOff>197908</xdr:rowOff>
    </xdr:to>
    <xdr:pic>
      <xdr:nvPicPr>
        <xdr:cNvPr id="1026"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455083" y="93133"/>
          <a:ext cx="2095500" cy="18192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127000</xdr:colOff>
      <xdr:row>0</xdr:row>
      <xdr:rowOff>21167</xdr:rowOff>
    </xdr:from>
    <xdr:to>
      <xdr:col>3</xdr:col>
      <xdr:colOff>370417</xdr:colOff>
      <xdr:row>9</xdr:row>
      <xdr:rowOff>83609</xdr:rowOff>
    </xdr:to>
    <xdr:pic>
      <xdr:nvPicPr>
        <xdr:cNvPr id="2"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127000" y="211667"/>
          <a:ext cx="2084917" cy="192510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52917</xdr:rowOff>
    </xdr:from>
    <xdr:to>
      <xdr:col>3</xdr:col>
      <xdr:colOff>264582</xdr:colOff>
      <xdr:row>8</xdr:row>
      <xdr:rowOff>170016</xdr:rowOff>
    </xdr:to>
    <xdr:pic>
      <xdr:nvPicPr>
        <xdr:cNvPr id="3" name="Picture 2" descr="Arches Logo"/>
        <xdr:cNvPicPr>
          <a:picLocks noChangeAspect="1" noChangeArrowheads="1"/>
        </xdr:cNvPicPr>
      </xdr:nvPicPr>
      <xdr:blipFill>
        <a:blip xmlns:r="http://schemas.openxmlformats.org/officeDocument/2006/relationships" r:embed="rId1" cstate="print"/>
        <a:srcRect/>
        <a:stretch>
          <a:fillRect/>
        </a:stretch>
      </xdr:blipFill>
      <xdr:spPr bwMode="auto">
        <a:xfrm>
          <a:off x="0" y="243417"/>
          <a:ext cx="2106082" cy="1789266"/>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2" name="Table2" displayName="Table2" ref="A10:G39" totalsRowShown="0" headerRowDxfId="8" dataDxfId="7">
  <autoFilter ref="A10:G39"/>
  <tableColumns count="7">
    <tableColumn id="1" name="Sport" dataDxfId="6"/>
    <tableColumn id="2" name="Year Group" dataDxfId="5"/>
    <tableColumn id="3" name="Number of Teams" dataDxfId="4"/>
    <tableColumn id="4" name="Number per squad" dataDxfId="3"/>
    <tableColumn id="7" name="Total Number" dataDxfId="2">
      <calculatedColumnFormula>Table2[[#This Row],[Number of Teams]]*Table2[[#This Row],[Number per squad]]</calculatedColumnFormula>
    </tableColumn>
    <tableColumn id="5" name="Gender" dataDxfId="1"/>
    <tableColumn id="6" name="Level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D3:M40"/>
  <sheetViews>
    <sheetView zoomScale="90" zoomScaleNormal="90" workbookViewId="0">
      <selection activeCell="H17" sqref="H17:K18"/>
    </sheetView>
  </sheetViews>
  <sheetFormatPr defaultRowHeight="15" x14ac:dyDescent="0.25"/>
  <sheetData>
    <row r="3" spans="5:11" ht="21" x14ac:dyDescent="0.35">
      <c r="E3" s="9" t="s">
        <v>7</v>
      </c>
    </row>
    <row r="6" spans="5:11" ht="15.75" thickBot="1" x14ac:dyDescent="0.3"/>
    <row r="7" spans="5:11" x14ac:dyDescent="0.25">
      <c r="E7" s="65" t="s">
        <v>8</v>
      </c>
      <c r="F7" s="66"/>
      <c r="G7" s="67"/>
      <c r="H7" s="71" t="s">
        <v>178</v>
      </c>
      <c r="I7" s="72"/>
      <c r="J7" s="72"/>
      <c r="K7" s="73"/>
    </row>
    <row r="8" spans="5:11" ht="15.75" thickBot="1" x14ac:dyDescent="0.3">
      <c r="E8" s="68"/>
      <c r="F8" s="69"/>
      <c r="G8" s="70"/>
      <c r="H8" s="74"/>
      <c r="I8" s="75"/>
      <c r="J8" s="75"/>
      <c r="K8" s="76"/>
    </row>
    <row r="9" spans="5:11" ht="15.75" thickBot="1" x14ac:dyDescent="0.3">
      <c r="E9" s="10"/>
      <c r="F9" s="10"/>
      <c r="G9" s="10"/>
      <c r="H9" s="10"/>
      <c r="I9" s="10"/>
      <c r="J9" s="10"/>
      <c r="K9" s="10"/>
    </row>
    <row r="10" spans="5:11" ht="15" customHeight="1" x14ac:dyDescent="0.25">
      <c r="E10" s="77" t="s">
        <v>9</v>
      </c>
      <c r="F10" s="78"/>
      <c r="G10" s="79"/>
      <c r="H10" s="83" t="s">
        <v>276</v>
      </c>
      <c r="I10" s="84"/>
      <c r="J10" s="84"/>
      <c r="K10" s="85"/>
    </row>
    <row r="11" spans="5:11" ht="15.75" customHeight="1" x14ac:dyDescent="0.25">
      <c r="E11" s="89"/>
      <c r="F11" s="90"/>
      <c r="G11" s="91"/>
      <c r="H11" s="92"/>
      <c r="I11" s="93"/>
      <c r="J11" s="93"/>
      <c r="K11" s="94"/>
    </row>
    <row r="12" spans="5:11" ht="15.75" thickBot="1" x14ac:dyDescent="0.3">
      <c r="E12" s="80"/>
      <c r="F12" s="81"/>
      <c r="G12" s="82"/>
      <c r="H12" s="86"/>
      <c r="I12" s="87"/>
      <c r="J12" s="87"/>
      <c r="K12" s="88"/>
    </row>
    <row r="13" spans="5:11" ht="15.75" thickBot="1" x14ac:dyDescent="0.3">
      <c r="E13" s="10"/>
      <c r="F13" s="10"/>
      <c r="G13" s="10"/>
      <c r="H13" s="10"/>
      <c r="I13" s="10"/>
      <c r="J13" s="10"/>
      <c r="K13" s="10"/>
    </row>
    <row r="14" spans="5:11" x14ac:dyDescent="0.25">
      <c r="E14" s="77" t="s">
        <v>10</v>
      </c>
      <c r="F14" s="78"/>
      <c r="G14" s="79"/>
      <c r="H14" s="83" t="s">
        <v>277</v>
      </c>
      <c r="I14" s="84"/>
      <c r="J14" s="84"/>
      <c r="K14" s="85"/>
    </row>
    <row r="15" spans="5:11" ht="15.75" thickBot="1" x14ac:dyDescent="0.3">
      <c r="E15" s="80"/>
      <c r="F15" s="81"/>
      <c r="G15" s="82"/>
      <c r="H15" s="86"/>
      <c r="I15" s="87"/>
      <c r="J15" s="87"/>
      <c r="K15" s="88"/>
    </row>
    <row r="16" spans="5:11" ht="15.75" thickBot="1" x14ac:dyDescent="0.3">
      <c r="E16" s="10"/>
      <c r="F16" s="10"/>
      <c r="G16" s="10"/>
      <c r="H16" s="10"/>
      <c r="I16" s="10"/>
      <c r="J16" s="10"/>
      <c r="K16" s="10"/>
    </row>
    <row r="17" spans="4:13" x14ac:dyDescent="0.25">
      <c r="E17" s="77" t="s">
        <v>11</v>
      </c>
      <c r="F17" s="78"/>
      <c r="G17" s="79"/>
      <c r="H17" s="83"/>
      <c r="I17" s="84"/>
      <c r="J17" s="84"/>
      <c r="K17" s="85"/>
    </row>
    <row r="18" spans="4:13" ht="15.75" thickBot="1" x14ac:dyDescent="0.3">
      <c r="E18" s="80"/>
      <c r="F18" s="81"/>
      <c r="G18" s="82"/>
      <c r="H18" s="86"/>
      <c r="I18" s="87"/>
      <c r="J18" s="87"/>
      <c r="K18" s="88"/>
    </row>
    <row r="22" spans="4:13" x14ac:dyDescent="0.25">
      <c r="D22" s="64" t="s">
        <v>91</v>
      </c>
      <c r="E22" s="64"/>
      <c r="F22" s="64"/>
      <c r="G22" s="64"/>
      <c r="H22" s="64"/>
      <c r="I22" s="64"/>
      <c r="J22" s="64"/>
      <c r="K22" s="64"/>
      <c r="L22" s="64"/>
      <c r="M22" s="64"/>
    </row>
    <row r="23" spans="4:13" x14ac:dyDescent="0.25">
      <c r="D23" s="64"/>
      <c r="E23" s="64"/>
      <c r="F23" s="64"/>
      <c r="G23" s="64"/>
      <c r="H23" s="64"/>
      <c r="I23" s="64"/>
      <c r="J23" s="64"/>
      <c r="K23" s="64"/>
      <c r="L23" s="64"/>
      <c r="M23" s="64"/>
    </row>
    <row r="24" spans="4:13" x14ac:dyDescent="0.25">
      <c r="D24" s="64"/>
      <c r="E24" s="64"/>
      <c r="F24" s="64"/>
      <c r="G24" s="64"/>
      <c r="H24" s="64"/>
      <c r="I24" s="64"/>
      <c r="J24" s="64"/>
      <c r="K24" s="64"/>
      <c r="L24" s="64"/>
      <c r="M24" s="64"/>
    </row>
    <row r="26" spans="4:13" x14ac:dyDescent="0.25">
      <c r="F26" s="8"/>
      <c r="G26" s="8"/>
      <c r="H26" s="8"/>
      <c r="I26" s="8"/>
      <c r="J26" s="8"/>
      <c r="K26" s="8"/>
    </row>
    <row r="27" spans="4:13" x14ac:dyDescent="0.25">
      <c r="F27" s="8"/>
      <c r="G27" s="8"/>
      <c r="H27" s="8"/>
      <c r="I27" s="8"/>
      <c r="J27" s="8"/>
      <c r="K27" s="8"/>
    </row>
    <row r="28" spans="4:13" x14ac:dyDescent="0.25">
      <c r="F28" s="8"/>
      <c r="G28" s="8"/>
      <c r="H28" s="8"/>
      <c r="I28" s="8"/>
      <c r="J28" s="8"/>
      <c r="K28" s="8"/>
    </row>
    <row r="35" spans="8:8" x14ac:dyDescent="0.25">
      <c r="H35" s="11"/>
    </row>
    <row r="40" spans="8:8" x14ac:dyDescent="0.25">
      <c r="H40" s="11"/>
    </row>
  </sheetData>
  <mergeCells count="9">
    <mergeCell ref="D22:M24"/>
    <mergeCell ref="E7:G8"/>
    <mergeCell ref="H7:K8"/>
    <mergeCell ref="E14:G15"/>
    <mergeCell ref="H14:K15"/>
    <mergeCell ref="E17:G18"/>
    <mergeCell ref="E10:G12"/>
    <mergeCell ref="H10:K12"/>
    <mergeCell ref="H17:K1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3:M72"/>
  <sheetViews>
    <sheetView topLeftCell="A43" zoomScale="70" zoomScaleNormal="70" workbookViewId="0">
      <selection activeCell="Q66" sqref="Q66"/>
    </sheetView>
  </sheetViews>
  <sheetFormatPr defaultRowHeight="15" x14ac:dyDescent="0.25"/>
  <cols>
    <col min="10" max="10" width="10.42578125" customWidth="1"/>
    <col min="11" max="11" width="14.85546875" customWidth="1"/>
  </cols>
  <sheetData>
    <row r="3" spans="2:13" x14ac:dyDescent="0.25">
      <c r="D3" s="126" t="s">
        <v>101</v>
      </c>
      <c r="E3" s="126"/>
      <c r="F3" s="126"/>
      <c r="G3" s="126"/>
      <c r="H3" s="126"/>
      <c r="I3" s="126"/>
      <c r="J3" s="126"/>
      <c r="K3" s="126"/>
    </row>
    <row r="4" spans="2:13" x14ac:dyDescent="0.25">
      <c r="D4" s="126"/>
      <c r="E4" s="126"/>
      <c r="F4" s="126"/>
      <c r="G4" s="126"/>
      <c r="H4" s="126"/>
      <c r="I4" s="126"/>
      <c r="J4" s="126"/>
      <c r="K4" s="126"/>
    </row>
    <row r="5" spans="2:13" x14ac:dyDescent="0.25">
      <c r="D5" s="126"/>
      <c r="E5" s="126"/>
      <c r="F5" s="126"/>
      <c r="G5" s="126"/>
      <c r="H5" s="126"/>
      <c r="I5" s="126"/>
      <c r="J5" s="126"/>
      <c r="K5" s="126"/>
    </row>
    <row r="6" spans="2:13" x14ac:dyDescent="0.25">
      <c r="D6" s="127" t="s">
        <v>102</v>
      </c>
      <c r="E6" s="127"/>
      <c r="F6" s="127"/>
      <c r="G6" s="127"/>
      <c r="H6" s="127"/>
      <c r="I6" s="127"/>
      <c r="J6" s="127"/>
      <c r="K6" s="127"/>
    </row>
    <row r="7" spans="2:13" x14ac:dyDescent="0.25">
      <c r="D7" s="127"/>
      <c r="E7" s="127"/>
      <c r="F7" s="127"/>
      <c r="G7" s="127"/>
      <c r="H7" s="127"/>
      <c r="I7" s="127"/>
      <c r="J7" s="127"/>
      <c r="K7" s="127"/>
    </row>
    <row r="8" spans="2:13" x14ac:dyDescent="0.25">
      <c r="D8" s="127"/>
      <c r="E8" s="127"/>
      <c r="F8" s="127"/>
      <c r="G8" s="127"/>
      <c r="H8" s="127"/>
      <c r="I8" s="127"/>
      <c r="J8" s="127"/>
      <c r="K8" s="127"/>
    </row>
    <row r="9" spans="2:13" x14ac:dyDescent="0.25">
      <c r="D9" s="127"/>
      <c r="E9" s="127"/>
      <c r="F9" s="127"/>
      <c r="G9" s="127"/>
      <c r="H9" s="127"/>
      <c r="I9" s="127"/>
      <c r="J9" s="127"/>
      <c r="K9" s="127"/>
    </row>
    <row r="12" spans="2:13" ht="18.75" x14ac:dyDescent="0.3">
      <c r="B12" s="47" t="s">
        <v>103</v>
      </c>
      <c r="E12" s="128" t="s">
        <v>104</v>
      </c>
      <c r="F12" s="128"/>
      <c r="G12" s="128"/>
      <c r="H12" s="128"/>
      <c r="I12" s="128"/>
      <c r="J12" s="128"/>
      <c r="K12" s="128"/>
      <c r="L12" s="128"/>
      <c r="M12" s="128"/>
    </row>
    <row r="13" spans="2:13" ht="15.75" thickBot="1" x14ac:dyDescent="0.3">
      <c r="E13" s="128"/>
      <c r="F13" s="128"/>
      <c r="G13" s="128"/>
      <c r="H13" s="128"/>
      <c r="I13" s="128"/>
      <c r="J13" s="128"/>
      <c r="K13" s="128"/>
      <c r="L13" s="128"/>
      <c r="M13" s="128"/>
    </row>
    <row r="14" spans="2:13" ht="15.75" thickBot="1" x14ac:dyDescent="0.3">
      <c r="B14" s="129" t="s">
        <v>13</v>
      </c>
      <c r="C14" s="130"/>
      <c r="D14" s="130"/>
      <c r="E14" s="130"/>
      <c r="F14" s="130"/>
      <c r="G14" s="130"/>
      <c r="H14" s="130"/>
      <c r="I14" s="131"/>
      <c r="J14" s="129" t="s">
        <v>14</v>
      </c>
      <c r="K14" s="131"/>
    </row>
    <row r="15" spans="2:13" x14ac:dyDescent="0.25">
      <c r="B15" s="112" t="s">
        <v>105</v>
      </c>
      <c r="C15" s="112"/>
      <c r="D15" s="112"/>
      <c r="E15" s="112"/>
      <c r="F15" s="112"/>
      <c r="G15" s="112"/>
      <c r="H15" s="112"/>
      <c r="I15" s="112"/>
      <c r="J15" s="113"/>
      <c r="K15" s="113"/>
    </row>
    <row r="16" spans="2:13" x14ac:dyDescent="0.25">
      <c r="B16" s="112" t="s">
        <v>106</v>
      </c>
      <c r="C16" s="112"/>
      <c r="D16" s="112"/>
      <c r="E16" s="112"/>
      <c r="F16" s="112"/>
      <c r="G16" s="112"/>
      <c r="H16" s="112"/>
      <c r="I16" s="112"/>
      <c r="J16" s="113"/>
      <c r="K16" s="113"/>
    </row>
    <row r="17" spans="2:12" x14ac:dyDescent="0.25">
      <c r="B17" s="112" t="s">
        <v>107</v>
      </c>
      <c r="C17" s="112"/>
      <c r="D17" s="112"/>
      <c r="E17" s="112"/>
      <c r="F17" s="112"/>
      <c r="G17" s="112"/>
      <c r="H17" s="112"/>
      <c r="I17" s="112"/>
      <c r="J17" s="113"/>
      <c r="K17" s="113"/>
    </row>
    <row r="18" spans="2:12" x14ac:dyDescent="0.25">
      <c r="B18" s="112" t="s">
        <v>108</v>
      </c>
      <c r="C18" s="112"/>
      <c r="D18" s="112"/>
      <c r="E18" s="112"/>
      <c r="F18" s="112"/>
      <c r="G18" s="112"/>
      <c r="H18" s="112"/>
      <c r="I18" s="112"/>
      <c r="J18" s="113"/>
      <c r="K18" s="113"/>
    </row>
    <row r="19" spans="2:12" x14ac:dyDescent="0.25">
      <c r="B19" s="112" t="s">
        <v>93</v>
      </c>
      <c r="C19" s="112"/>
      <c r="D19" s="112"/>
      <c r="E19" s="112"/>
      <c r="F19" s="112"/>
      <c r="G19" s="112"/>
      <c r="H19" s="112"/>
      <c r="I19" s="112"/>
      <c r="J19" s="113"/>
      <c r="K19" s="113"/>
    </row>
    <row r="20" spans="2:12" x14ac:dyDescent="0.25">
      <c r="B20" s="114" t="s">
        <v>109</v>
      </c>
      <c r="C20" s="115"/>
      <c r="D20" s="115"/>
      <c r="E20" s="115"/>
      <c r="F20" s="115"/>
      <c r="G20" s="115"/>
      <c r="H20" s="115"/>
      <c r="I20" s="115"/>
      <c r="J20" s="113"/>
      <c r="K20" s="113"/>
    </row>
    <row r="21" spans="2:12" ht="15.75" thickBot="1" x14ac:dyDescent="0.3"/>
    <row r="22" spans="2:12" ht="16.5" thickBot="1" x14ac:dyDescent="0.3">
      <c r="B22" s="116" t="s">
        <v>17</v>
      </c>
      <c r="C22" s="117"/>
      <c r="D22" s="117"/>
      <c r="E22" s="117"/>
      <c r="F22" s="117"/>
      <c r="G22" s="117"/>
      <c r="H22" s="117"/>
      <c r="I22" s="117"/>
      <c r="J22" s="117"/>
      <c r="K22" s="117"/>
      <c r="L22" s="118"/>
    </row>
    <row r="24" spans="2:12" x14ac:dyDescent="0.25">
      <c r="B24" s="48" t="s">
        <v>110</v>
      </c>
      <c r="C24" s="49"/>
      <c r="D24" s="49"/>
      <c r="E24" s="49"/>
      <c r="F24" s="49"/>
      <c r="G24" s="49"/>
      <c r="H24" s="49"/>
      <c r="I24" s="49"/>
      <c r="J24" s="49"/>
      <c r="K24" s="49"/>
      <c r="L24" s="49"/>
    </row>
    <row r="25" spans="2:12" x14ac:dyDescent="0.25">
      <c r="B25" s="50" t="s">
        <v>111</v>
      </c>
      <c r="C25" s="49"/>
      <c r="D25" s="49"/>
      <c r="E25" s="49"/>
      <c r="F25" s="49"/>
      <c r="G25" s="49"/>
      <c r="H25" s="49"/>
      <c r="I25" s="49"/>
      <c r="J25" s="49"/>
      <c r="K25" s="49"/>
      <c r="L25" s="51"/>
    </row>
    <row r="26" spans="2:12" x14ac:dyDescent="0.25">
      <c r="B26" s="50" t="s">
        <v>112</v>
      </c>
      <c r="C26" s="49"/>
      <c r="D26" s="49"/>
      <c r="E26" s="49"/>
      <c r="F26" s="49"/>
      <c r="G26" s="49"/>
      <c r="H26" s="49"/>
      <c r="I26" s="49"/>
      <c r="J26" s="49"/>
      <c r="K26" s="49"/>
      <c r="L26" s="51"/>
    </row>
    <row r="27" spans="2:12" x14ac:dyDescent="0.25">
      <c r="B27" s="50" t="s">
        <v>113</v>
      </c>
      <c r="C27" s="49"/>
      <c r="D27" s="49"/>
      <c r="E27" s="49"/>
      <c r="F27" s="49"/>
      <c r="G27" s="49"/>
      <c r="H27" s="49"/>
      <c r="I27" s="49"/>
      <c r="J27" s="49"/>
      <c r="K27" s="49"/>
      <c r="L27" s="51"/>
    </row>
    <row r="28" spans="2:12" x14ac:dyDescent="0.25">
      <c r="B28" s="50" t="s">
        <v>114</v>
      </c>
      <c r="C28" s="49"/>
      <c r="D28" s="49"/>
      <c r="E28" s="49"/>
      <c r="F28" s="49"/>
      <c r="G28" s="49"/>
      <c r="H28" s="49"/>
      <c r="I28" s="49"/>
      <c r="J28" s="49"/>
      <c r="K28" s="49"/>
      <c r="L28" s="51"/>
    </row>
    <row r="29" spans="2:12" x14ac:dyDescent="0.25">
      <c r="B29" s="50" t="s">
        <v>115</v>
      </c>
      <c r="C29" s="49"/>
      <c r="D29" s="49"/>
      <c r="E29" s="49"/>
      <c r="F29" s="49"/>
      <c r="G29" s="49"/>
      <c r="H29" s="49"/>
      <c r="I29" s="49"/>
      <c r="J29" s="49"/>
      <c r="K29" s="49"/>
      <c r="L29" s="51"/>
    </row>
    <row r="30" spans="2:12" x14ac:dyDescent="0.25">
      <c r="B30" s="50" t="s">
        <v>116</v>
      </c>
      <c r="C30" s="49"/>
      <c r="D30" s="49"/>
      <c r="E30" s="49"/>
      <c r="F30" s="49"/>
      <c r="G30" s="49"/>
      <c r="H30" s="49"/>
      <c r="I30" s="49"/>
      <c r="J30" s="49"/>
      <c r="K30" s="49"/>
      <c r="L30" s="51"/>
    </row>
    <row r="31" spans="2:12" x14ac:dyDescent="0.25">
      <c r="B31" s="49"/>
      <c r="C31" s="49"/>
      <c r="D31" s="49"/>
      <c r="E31" s="49"/>
      <c r="F31" s="49"/>
      <c r="G31" s="49"/>
      <c r="H31" s="49"/>
      <c r="I31" s="49"/>
      <c r="J31" s="49"/>
      <c r="K31" s="49"/>
      <c r="L31" s="49"/>
    </row>
    <row r="32" spans="2:12" x14ac:dyDescent="0.25">
      <c r="B32" s="52" t="s">
        <v>117</v>
      </c>
      <c r="C32" s="49"/>
      <c r="D32" s="49"/>
      <c r="E32" s="49"/>
      <c r="F32" s="49"/>
      <c r="G32" s="49"/>
      <c r="H32" s="49"/>
      <c r="I32" s="49"/>
      <c r="J32" s="49"/>
      <c r="K32" s="49"/>
      <c r="L32" s="49"/>
    </row>
    <row r="33" spans="2:12" ht="15.75" thickBot="1" x14ac:dyDescent="0.3">
      <c r="B33" s="49"/>
      <c r="C33" s="49"/>
      <c r="D33" s="49"/>
      <c r="E33" s="49"/>
      <c r="F33" s="49"/>
      <c r="G33" s="49"/>
      <c r="H33" s="49"/>
      <c r="I33" s="49"/>
      <c r="J33" s="49"/>
      <c r="K33" s="49"/>
      <c r="L33" s="49"/>
    </row>
    <row r="34" spans="2:12" ht="16.5" thickBot="1" x14ac:dyDescent="0.3">
      <c r="B34" s="119" t="s">
        <v>30</v>
      </c>
      <c r="C34" s="120"/>
      <c r="D34" s="120"/>
      <c r="E34" s="120"/>
      <c r="F34" s="120"/>
      <c r="G34" s="120"/>
      <c r="H34" s="120"/>
      <c r="I34" s="120"/>
      <c r="J34" s="120"/>
      <c r="K34" s="120"/>
      <c r="L34" s="121"/>
    </row>
    <row r="36" spans="2:12" x14ac:dyDescent="0.25">
      <c r="B36" s="48" t="s">
        <v>118</v>
      </c>
      <c r="C36" s="49"/>
      <c r="D36" s="49"/>
      <c r="E36" s="49"/>
      <c r="F36" s="49"/>
      <c r="G36" s="49"/>
      <c r="H36" s="49"/>
      <c r="I36" s="49"/>
      <c r="J36" s="49"/>
      <c r="K36" s="49"/>
      <c r="L36" s="49"/>
    </row>
    <row r="37" spans="2:12" x14ac:dyDescent="0.25">
      <c r="B37" s="50" t="s">
        <v>119</v>
      </c>
      <c r="C37" s="49"/>
      <c r="D37" s="49"/>
      <c r="E37" s="49"/>
      <c r="F37" s="49"/>
      <c r="G37" s="49"/>
      <c r="H37" s="49"/>
      <c r="I37" s="49"/>
      <c r="J37" s="49"/>
      <c r="K37" s="49"/>
      <c r="L37" s="51"/>
    </row>
    <row r="38" spans="2:12" x14ac:dyDescent="0.25">
      <c r="B38" s="50" t="s">
        <v>120</v>
      </c>
      <c r="C38" s="49"/>
      <c r="D38" s="49"/>
      <c r="E38" s="49"/>
      <c r="F38" s="49"/>
      <c r="G38" s="49"/>
      <c r="H38" s="49"/>
      <c r="I38" s="49"/>
      <c r="J38" s="49"/>
      <c r="K38" s="49"/>
      <c r="L38" s="51"/>
    </row>
    <row r="39" spans="2:12" x14ac:dyDescent="0.25">
      <c r="B39" s="50" t="s">
        <v>121</v>
      </c>
      <c r="C39" s="49"/>
      <c r="D39" s="49"/>
      <c r="E39" s="49"/>
      <c r="F39" s="49"/>
      <c r="G39" s="49"/>
      <c r="H39" s="49"/>
      <c r="I39" s="49"/>
      <c r="J39" s="49"/>
      <c r="K39" s="49"/>
      <c r="L39" s="51"/>
    </row>
    <row r="40" spans="2:12" x14ac:dyDescent="0.25">
      <c r="B40" s="50" t="s">
        <v>122</v>
      </c>
      <c r="C40" s="49"/>
      <c r="D40" s="49"/>
      <c r="E40" s="49"/>
      <c r="F40" s="49"/>
      <c r="G40" s="49"/>
      <c r="H40" s="49"/>
      <c r="I40" s="49"/>
      <c r="J40" s="49"/>
      <c r="K40" s="49"/>
      <c r="L40" s="51"/>
    </row>
    <row r="41" spans="2:12" x14ac:dyDescent="0.25">
      <c r="B41" s="50" t="s">
        <v>123</v>
      </c>
      <c r="C41" s="49"/>
      <c r="D41" s="49"/>
      <c r="E41" s="49"/>
      <c r="F41" s="49"/>
      <c r="G41" s="49"/>
      <c r="H41" s="49"/>
      <c r="I41" s="49"/>
      <c r="J41" s="49"/>
      <c r="K41" s="49"/>
      <c r="L41" s="51"/>
    </row>
    <row r="42" spans="2:12" x14ac:dyDescent="0.25">
      <c r="B42" s="50" t="s">
        <v>124</v>
      </c>
      <c r="C42" s="49"/>
      <c r="D42" s="49"/>
      <c r="E42" s="49"/>
      <c r="F42" s="49"/>
      <c r="G42" s="49"/>
      <c r="H42" s="49"/>
      <c r="I42" s="49"/>
      <c r="J42" s="49"/>
      <c r="K42" s="49"/>
      <c r="L42" s="51"/>
    </row>
    <row r="43" spans="2:12" x14ac:dyDescent="0.25">
      <c r="B43" s="50" t="s">
        <v>125</v>
      </c>
      <c r="C43" s="49"/>
      <c r="D43" s="49"/>
      <c r="E43" s="49"/>
      <c r="F43" s="49"/>
      <c r="G43" s="49"/>
      <c r="H43" s="49"/>
      <c r="I43" s="49"/>
      <c r="J43" s="49"/>
      <c r="K43" s="49"/>
      <c r="L43" s="51"/>
    </row>
    <row r="44" spans="2:12" x14ac:dyDescent="0.25">
      <c r="B44" s="50" t="s">
        <v>126</v>
      </c>
      <c r="C44" s="49"/>
      <c r="D44" s="49"/>
      <c r="E44" s="49"/>
      <c r="F44" s="49"/>
      <c r="G44" s="49"/>
      <c r="H44" s="49"/>
      <c r="I44" s="49"/>
      <c r="J44" s="49"/>
      <c r="K44" s="49"/>
      <c r="L44" s="51"/>
    </row>
    <row r="45" spans="2:12" x14ac:dyDescent="0.25">
      <c r="B45" s="50" t="s">
        <v>127</v>
      </c>
      <c r="C45" s="49"/>
      <c r="D45" s="49"/>
      <c r="E45" s="49"/>
      <c r="F45" s="49"/>
      <c r="G45" s="49"/>
      <c r="H45" s="49"/>
      <c r="I45" s="49"/>
      <c r="J45" s="49"/>
      <c r="K45" s="49"/>
      <c r="L45" s="51"/>
    </row>
    <row r="46" spans="2:12" x14ac:dyDescent="0.25">
      <c r="B46" s="50" t="s">
        <v>128</v>
      </c>
      <c r="C46" s="49"/>
      <c r="D46" s="49"/>
      <c r="E46" s="49"/>
      <c r="F46" s="49"/>
      <c r="G46" s="49"/>
      <c r="H46" s="49"/>
      <c r="I46" s="49"/>
      <c r="J46" s="49"/>
      <c r="K46" s="49"/>
      <c r="L46" s="51"/>
    </row>
    <row r="47" spans="2:12" x14ac:dyDescent="0.25">
      <c r="B47" s="49"/>
      <c r="C47" s="49"/>
      <c r="D47" s="49"/>
      <c r="E47" s="49"/>
      <c r="F47" s="49"/>
      <c r="G47" s="49"/>
      <c r="H47" s="49"/>
      <c r="I47" s="49"/>
      <c r="J47" s="49"/>
      <c r="K47" s="49"/>
      <c r="L47" s="49"/>
    </row>
    <row r="48" spans="2:12" x14ac:dyDescent="0.25">
      <c r="B48" s="52" t="s">
        <v>129</v>
      </c>
      <c r="C48" s="49"/>
      <c r="D48" s="49"/>
      <c r="E48" s="49"/>
      <c r="F48" s="49"/>
      <c r="G48" s="49"/>
      <c r="H48" s="49"/>
      <c r="I48" s="49"/>
      <c r="J48" s="49"/>
      <c r="K48" s="49"/>
      <c r="L48" s="49"/>
    </row>
    <row r="49" spans="2:12" ht="15.75" thickBot="1" x14ac:dyDescent="0.3"/>
    <row r="50" spans="2:12" ht="16.5" thickBot="1" x14ac:dyDescent="0.3">
      <c r="B50" s="122" t="s">
        <v>34</v>
      </c>
      <c r="C50" s="123"/>
      <c r="D50" s="123"/>
      <c r="E50" s="123"/>
      <c r="F50" s="123"/>
      <c r="G50" s="123"/>
      <c r="H50" s="123"/>
      <c r="I50" s="123"/>
      <c r="J50" s="123"/>
      <c r="K50" s="123"/>
      <c r="L50" s="124"/>
    </row>
    <row r="52" spans="2:12" x14ac:dyDescent="0.25">
      <c r="B52" s="48" t="s">
        <v>130</v>
      </c>
      <c r="C52" s="49"/>
      <c r="D52" s="49"/>
      <c r="E52" s="49"/>
      <c r="F52" s="49"/>
      <c r="G52" s="49"/>
      <c r="H52" s="49"/>
      <c r="I52" s="49"/>
      <c r="J52" s="49"/>
      <c r="K52" s="49"/>
      <c r="L52" s="49"/>
    </row>
    <row r="53" spans="2:12" x14ac:dyDescent="0.25">
      <c r="B53" s="50" t="s">
        <v>119</v>
      </c>
      <c r="C53" s="49"/>
      <c r="D53" s="49"/>
      <c r="E53" s="49"/>
      <c r="F53" s="49"/>
      <c r="G53" s="49"/>
      <c r="H53" s="49"/>
      <c r="I53" s="49"/>
      <c r="J53" s="49"/>
      <c r="K53" s="49"/>
      <c r="L53" s="59" t="s">
        <v>278</v>
      </c>
    </row>
    <row r="54" spans="2:12" x14ac:dyDescent="0.25">
      <c r="B54" s="50" t="s">
        <v>131</v>
      </c>
      <c r="C54" s="49"/>
      <c r="D54" s="49"/>
      <c r="E54" s="49"/>
      <c r="F54" s="49"/>
      <c r="G54" s="49"/>
      <c r="H54" s="49"/>
      <c r="I54" s="49"/>
      <c r="J54" s="49"/>
      <c r="K54" s="49"/>
      <c r="L54" s="59" t="s">
        <v>278</v>
      </c>
    </row>
    <row r="55" spans="2:12" x14ac:dyDescent="0.25">
      <c r="B55" s="50" t="s">
        <v>132</v>
      </c>
      <c r="C55" s="49"/>
      <c r="D55" s="49"/>
      <c r="E55" s="49"/>
      <c r="F55" s="49"/>
      <c r="G55" s="49"/>
      <c r="H55" s="49"/>
      <c r="I55" s="49"/>
      <c r="J55" s="49"/>
      <c r="K55" s="49"/>
      <c r="L55" s="59" t="s">
        <v>278</v>
      </c>
    </row>
    <row r="56" spans="2:12" x14ac:dyDescent="0.25">
      <c r="B56" s="50" t="s">
        <v>133</v>
      </c>
      <c r="C56" s="49"/>
      <c r="D56" s="49"/>
      <c r="E56" s="49"/>
      <c r="F56" s="49"/>
      <c r="G56" s="49"/>
      <c r="H56" s="49"/>
      <c r="I56" s="49"/>
      <c r="J56" s="49"/>
      <c r="K56" s="49"/>
      <c r="L56" s="59" t="s">
        <v>278</v>
      </c>
    </row>
    <row r="57" spans="2:12" x14ac:dyDescent="0.25">
      <c r="B57" s="110" t="s">
        <v>134</v>
      </c>
      <c r="C57" s="110"/>
      <c r="D57" s="110"/>
      <c r="E57" s="110"/>
      <c r="F57" s="110"/>
      <c r="G57" s="110"/>
      <c r="H57" s="110"/>
      <c r="I57" s="110"/>
      <c r="J57" s="110"/>
      <c r="K57" s="110"/>
      <c r="L57" s="125" t="s">
        <v>278</v>
      </c>
    </row>
    <row r="58" spans="2:12" x14ac:dyDescent="0.25">
      <c r="B58" s="110"/>
      <c r="C58" s="110"/>
      <c r="D58" s="110"/>
      <c r="E58" s="110"/>
      <c r="F58" s="110"/>
      <c r="G58" s="110"/>
      <c r="H58" s="110"/>
      <c r="I58" s="110"/>
      <c r="J58" s="110"/>
      <c r="K58" s="110"/>
      <c r="L58" s="125"/>
    </row>
    <row r="59" spans="2:12" x14ac:dyDescent="0.25">
      <c r="B59" s="110" t="s">
        <v>135</v>
      </c>
      <c r="C59" s="110"/>
      <c r="D59" s="110"/>
      <c r="E59" s="110"/>
      <c r="F59" s="110"/>
      <c r="G59" s="110"/>
      <c r="H59" s="110"/>
      <c r="I59" s="110"/>
      <c r="J59" s="110"/>
      <c r="K59" s="110"/>
      <c r="L59" s="111" t="s">
        <v>278</v>
      </c>
    </row>
    <row r="60" spans="2:12" x14ac:dyDescent="0.25">
      <c r="B60" s="110"/>
      <c r="C60" s="110"/>
      <c r="D60" s="110"/>
      <c r="E60" s="110"/>
      <c r="F60" s="110"/>
      <c r="G60" s="110"/>
      <c r="H60" s="110"/>
      <c r="I60" s="110"/>
      <c r="J60" s="110"/>
      <c r="K60" s="110"/>
      <c r="L60" s="111"/>
    </row>
    <row r="61" spans="2:12" x14ac:dyDescent="0.25">
      <c r="B61" s="50" t="s">
        <v>136</v>
      </c>
      <c r="C61" s="49"/>
      <c r="D61" s="49"/>
      <c r="E61" s="49"/>
      <c r="F61" s="49"/>
      <c r="G61" s="49"/>
      <c r="H61" s="49"/>
      <c r="I61" s="49"/>
      <c r="J61" s="49"/>
      <c r="K61" s="49"/>
      <c r="L61" s="59" t="s">
        <v>278</v>
      </c>
    </row>
    <row r="62" spans="2:12" x14ac:dyDescent="0.25">
      <c r="B62" s="50" t="s">
        <v>137</v>
      </c>
      <c r="C62" s="49"/>
      <c r="D62" s="49"/>
      <c r="E62" s="49"/>
      <c r="F62" s="49"/>
      <c r="G62" s="49"/>
      <c r="H62" s="49"/>
      <c r="I62" s="49"/>
      <c r="J62" s="49"/>
      <c r="K62" s="49"/>
      <c r="L62" s="59" t="s">
        <v>278</v>
      </c>
    </row>
    <row r="63" spans="2:12" x14ac:dyDescent="0.25">
      <c r="B63" s="50" t="s">
        <v>138</v>
      </c>
      <c r="C63" s="50"/>
      <c r="D63" s="50"/>
      <c r="E63" s="50"/>
      <c r="F63" s="50"/>
      <c r="G63" s="50"/>
      <c r="H63" s="50"/>
      <c r="I63" s="50"/>
      <c r="J63" s="50"/>
      <c r="K63" s="50"/>
      <c r="L63" s="59" t="s">
        <v>278</v>
      </c>
    </row>
    <row r="64" spans="2:12" x14ac:dyDescent="0.25">
      <c r="B64" s="50" t="s">
        <v>139</v>
      </c>
      <c r="C64" s="50"/>
      <c r="D64" s="50"/>
      <c r="E64" s="50"/>
      <c r="F64" s="50"/>
      <c r="G64" s="50"/>
      <c r="H64" s="50"/>
      <c r="I64" s="50"/>
      <c r="J64" s="50"/>
      <c r="K64" s="50"/>
      <c r="L64" s="59" t="s">
        <v>278</v>
      </c>
    </row>
    <row r="65" spans="2:12" x14ac:dyDescent="0.25">
      <c r="B65" s="49"/>
      <c r="C65" s="49"/>
      <c r="D65" s="49"/>
      <c r="E65" s="49"/>
      <c r="F65" s="49"/>
      <c r="G65" s="49"/>
      <c r="H65" s="49"/>
      <c r="I65" s="49"/>
      <c r="J65" s="49"/>
      <c r="K65" s="49"/>
      <c r="L65" s="49"/>
    </row>
    <row r="66" spans="2:12" x14ac:dyDescent="0.25">
      <c r="B66" s="52" t="s">
        <v>140</v>
      </c>
      <c r="C66" s="49"/>
      <c r="D66" s="49"/>
      <c r="E66" s="49"/>
      <c r="F66" s="49"/>
      <c r="G66" s="49"/>
      <c r="H66" s="49"/>
      <c r="I66" s="49"/>
      <c r="J66" s="49"/>
      <c r="K66" s="49"/>
      <c r="L66" s="49"/>
    </row>
    <row r="67" spans="2:12" ht="15.75" thickBot="1" x14ac:dyDescent="0.3">
      <c r="B67" s="49"/>
      <c r="C67" s="49"/>
      <c r="D67" s="49"/>
      <c r="E67" s="49"/>
      <c r="F67" s="49"/>
      <c r="G67" s="49"/>
      <c r="H67" s="49"/>
      <c r="I67" s="49"/>
      <c r="J67" s="49"/>
      <c r="K67" s="49"/>
      <c r="L67" s="49"/>
    </row>
    <row r="68" spans="2:12" ht="15.75" thickBot="1" x14ac:dyDescent="0.3">
      <c r="B68" s="95" t="s">
        <v>141</v>
      </c>
      <c r="C68" s="96"/>
      <c r="D68" s="95" t="s">
        <v>178</v>
      </c>
      <c r="E68" s="96"/>
      <c r="F68" s="97"/>
      <c r="G68" s="49"/>
      <c r="H68" s="95" t="s">
        <v>142</v>
      </c>
      <c r="I68" s="97"/>
      <c r="J68" s="95" t="s">
        <v>277</v>
      </c>
      <c r="K68" s="96"/>
      <c r="L68" s="97"/>
    </row>
    <row r="69" spans="2:12" ht="15.75" thickBot="1" x14ac:dyDescent="0.3">
      <c r="B69" s="49"/>
      <c r="C69" s="49"/>
      <c r="D69" s="49"/>
      <c r="E69" s="49"/>
      <c r="F69" s="49"/>
      <c r="G69" s="49"/>
      <c r="H69" s="49"/>
      <c r="I69" s="49"/>
      <c r="J69" s="49"/>
      <c r="K69" s="49"/>
      <c r="L69" s="49"/>
    </row>
    <row r="70" spans="2:12" x14ac:dyDescent="0.25">
      <c r="B70" s="98" t="s">
        <v>143</v>
      </c>
      <c r="C70" s="99"/>
      <c r="D70" s="98" t="s">
        <v>279</v>
      </c>
      <c r="E70" s="102"/>
      <c r="F70" s="99"/>
      <c r="G70" s="49"/>
      <c r="H70" s="104" t="s">
        <v>144</v>
      </c>
      <c r="I70" s="105"/>
      <c r="J70" s="104"/>
      <c r="K70" s="108"/>
      <c r="L70" s="105"/>
    </row>
    <row r="71" spans="2:12" ht="15.75" thickBot="1" x14ac:dyDescent="0.3">
      <c r="B71" s="100"/>
      <c r="C71" s="101"/>
      <c r="D71" s="100"/>
      <c r="E71" s="103"/>
      <c r="F71" s="101"/>
      <c r="G71" s="49"/>
      <c r="H71" s="106"/>
      <c r="I71" s="107"/>
      <c r="J71" s="106"/>
      <c r="K71" s="109"/>
      <c r="L71" s="107"/>
    </row>
    <row r="72" spans="2:12" x14ac:dyDescent="0.25">
      <c r="B72" s="49"/>
      <c r="C72" s="49"/>
      <c r="D72" s="49"/>
      <c r="E72" s="49"/>
      <c r="F72" s="49"/>
      <c r="G72" s="49"/>
      <c r="H72" s="49"/>
      <c r="I72" s="49"/>
      <c r="J72" s="49"/>
      <c r="K72" s="49"/>
      <c r="L72" s="49"/>
    </row>
  </sheetData>
  <mergeCells count="32">
    <mergeCell ref="D3:K5"/>
    <mergeCell ref="D6:K9"/>
    <mergeCell ref="E12:M13"/>
    <mergeCell ref="B14:I14"/>
    <mergeCell ref="J14:K14"/>
    <mergeCell ref="B15:I15"/>
    <mergeCell ref="J15:K15"/>
    <mergeCell ref="B16:I16"/>
    <mergeCell ref="J16:K16"/>
    <mergeCell ref="B17:I17"/>
    <mergeCell ref="J17:K17"/>
    <mergeCell ref="B59:K60"/>
    <mergeCell ref="L59:L60"/>
    <mergeCell ref="B18:I18"/>
    <mergeCell ref="J18:K18"/>
    <mergeCell ref="B19:I19"/>
    <mergeCell ref="J19:K19"/>
    <mergeCell ref="B20:I20"/>
    <mergeCell ref="J20:K20"/>
    <mergeCell ref="B22:L22"/>
    <mergeCell ref="B34:L34"/>
    <mergeCell ref="B50:L50"/>
    <mergeCell ref="B57:K58"/>
    <mergeCell ref="L57:L58"/>
    <mergeCell ref="B68:C68"/>
    <mergeCell ref="D68:F68"/>
    <mergeCell ref="H68:I68"/>
    <mergeCell ref="J68:L68"/>
    <mergeCell ref="B70:C71"/>
    <mergeCell ref="D70:F71"/>
    <mergeCell ref="H70:I71"/>
    <mergeCell ref="J70:L71"/>
  </mergeCells>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C2:M73"/>
  <sheetViews>
    <sheetView zoomScale="90" zoomScaleNormal="90" workbookViewId="0">
      <selection activeCell="F9" sqref="F9:K9"/>
    </sheetView>
  </sheetViews>
  <sheetFormatPr defaultRowHeight="15" x14ac:dyDescent="0.25"/>
  <cols>
    <col min="9" max="9" width="9.7109375" customWidth="1"/>
    <col min="10" max="10" width="10.28515625" customWidth="1"/>
    <col min="11" max="11" width="10.140625" customWidth="1"/>
    <col min="12" max="12" width="11.7109375" customWidth="1"/>
  </cols>
  <sheetData>
    <row r="2" spans="3:13" ht="23.25" x14ac:dyDescent="0.25">
      <c r="E2" s="137" t="s">
        <v>12</v>
      </c>
      <c r="F2" s="137"/>
      <c r="G2" s="137"/>
      <c r="H2" s="137"/>
      <c r="I2" s="137"/>
      <c r="J2" s="137"/>
      <c r="K2" s="137"/>
      <c r="L2" s="137"/>
    </row>
    <row r="3" spans="3:13" ht="15.75" thickBot="1" x14ac:dyDescent="0.3"/>
    <row r="4" spans="3:13" ht="15" customHeight="1" x14ac:dyDescent="0.25">
      <c r="F4" s="138" t="s">
        <v>100</v>
      </c>
      <c r="G4" s="139"/>
      <c r="H4" s="139"/>
      <c r="I4" s="139"/>
      <c r="J4" s="139"/>
      <c r="K4" s="140"/>
    </row>
    <row r="5" spans="3:13" x14ac:dyDescent="0.25">
      <c r="F5" s="141"/>
      <c r="G5" s="127"/>
      <c r="H5" s="127"/>
      <c r="I5" s="127"/>
      <c r="J5" s="127"/>
      <c r="K5" s="142"/>
    </row>
    <row r="6" spans="3:13" x14ac:dyDescent="0.25">
      <c r="F6" s="141"/>
      <c r="G6" s="127"/>
      <c r="H6" s="127"/>
      <c r="I6" s="127"/>
      <c r="J6" s="127"/>
      <c r="K6" s="142"/>
    </row>
    <row r="7" spans="3:13" ht="15.75" thickBot="1" x14ac:dyDescent="0.3">
      <c r="F7" s="143"/>
      <c r="G7" s="144"/>
      <c r="H7" s="144"/>
      <c r="I7" s="144"/>
      <c r="J7" s="144"/>
      <c r="K7" s="145"/>
    </row>
    <row r="9" spans="3:13" ht="15.75" thickBot="1" x14ac:dyDescent="0.3">
      <c r="F9" s="155"/>
      <c r="G9" s="155"/>
      <c r="H9" s="155"/>
      <c r="I9" s="155"/>
      <c r="J9" s="155"/>
      <c r="K9" s="155"/>
    </row>
    <row r="10" spans="3:13" ht="15.75" thickBot="1" x14ac:dyDescent="0.3">
      <c r="C10" s="129" t="s">
        <v>13</v>
      </c>
      <c r="D10" s="130"/>
      <c r="E10" s="130"/>
      <c r="F10" s="130"/>
      <c r="G10" s="130"/>
      <c r="H10" s="130"/>
      <c r="I10" s="130"/>
      <c r="J10" s="131"/>
      <c r="K10" s="149" t="s">
        <v>14</v>
      </c>
      <c r="L10" s="150"/>
      <c r="M10" s="151"/>
    </row>
    <row r="11" spans="3:13" x14ac:dyDescent="0.25">
      <c r="C11" s="146" t="s">
        <v>145</v>
      </c>
      <c r="D11" s="147"/>
      <c r="E11" s="147"/>
      <c r="F11" s="147"/>
      <c r="G11" s="147"/>
      <c r="H11" s="147"/>
      <c r="I11" s="147"/>
      <c r="J11" s="148"/>
      <c r="K11" s="152"/>
      <c r="L11" s="153"/>
      <c r="M11" s="154"/>
    </row>
    <row r="12" spans="3:13" x14ac:dyDescent="0.25">
      <c r="C12" s="132" t="s">
        <v>15</v>
      </c>
      <c r="D12" s="133"/>
      <c r="E12" s="133"/>
      <c r="F12" s="133"/>
      <c r="G12" s="133"/>
      <c r="H12" s="133"/>
      <c r="I12" s="133"/>
      <c r="J12" s="134"/>
      <c r="K12" s="135"/>
      <c r="L12" s="113"/>
      <c r="M12" s="136"/>
    </row>
    <row r="13" spans="3:13" x14ac:dyDescent="0.25">
      <c r="C13" s="132" t="s">
        <v>96</v>
      </c>
      <c r="D13" s="133"/>
      <c r="E13" s="133"/>
      <c r="F13" s="133"/>
      <c r="G13" s="133"/>
      <c r="H13" s="133"/>
      <c r="I13" s="133"/>
      <c r="J13" s="134"/>
      <c r="K13" s="135"/>
      <c r="L13" s="113"/>
      <c r="M13" s="136"/>
    </row>
    <row r="14" spans="3:13" x14ac:dyDescent="0.25">
      <c r="C14" s="132" t="s">
        <v>146</v>
      </c>
      <c r="D14" s="133"/>
      <c r="E14" s="133"/>
      <c r="F14" s="133"/>
      <c r="G14" s="133"/>
      <c r="H14" s="133"/>
      <c r="I14" s="133"/>
      <c r="J14" s="134"/>
      <c r="K14" s="135"/>
      <c r="L14" s="113"/>
      <c r="M14" s="136"/>
    </row>
    <row r="15" spans="3:13" x14ac:dyDescent="0.25">
      <c r="C15" s="132" t="s">
        <v>16</v>
      </c>
      <c r="D15" s="133"/>
      <c r="E15" s="133"/>
      <c r="F15" s="133"/>
      <c r="G15" s="133"/>
      <c r="H15" s="133"/>
      <c r="I15" s="133"/>
      <c r="J15" s="134"/>
      <c r="K15" s="135"/>
      <c r="L15" s="113"/>
      <c r="M15" s="136"/>
    </row>
    <row r="16" spans="3:13" x14ac:dyDescent="0.25">
      <c r="C16" s="164" t="s">
        <v>148</v>
      </c>
      <c r="D16" s="165"/>
      <c r="E16" s="165"/>
      <c r="F16" s="165"/>
      <c r="G16" s="165"/>
      <c r="H16" s="165"/>
      <c r="I16" s="165"/>
      <c r="J16" s="166"/>
      <c r="K16" s="167"/>
      <c r="L16" s="168"/>
      <c r="M16" s="169"/>
    </row>
    <row r="17" spans="3:13" x14ac:dyDescent="0.25">
      <c r="C17" s="132" t="s">
        <v>93</v>
      </c>
      <c r="D17" s="133"/>
      <c r="E17" s="133"/>
      <c r="F17" s="133"/>
      <c r="G17" s="133"/>
      <c r="H17" s="133"/>
      <c r="I17" s="133"/>
      <c r="J17" s="134"/>
      <c r="K17" s="135"/>
      <c r="L17" s="113"/>
      <c r="M17" s="136"/>
    </row>
    <row r="18" spans="3:13" ht="15.75" thickBot="1" x14ac:dyDescent="0.3">
      <c r="C18" s="158" t="s">
        <v>94</v>
      </c>
      <c r="D18" s="159"/>
      <c r="E18" s="159"/>
      <c r="F18" s="159"/>
      <c r="G18" s="159"/>
      <c r="H18" s="159"/>
      <c r="I18" s="159"/>
      <c r="J18" s="160"/>
      <c r="K18" s="161"/>
      <c r="L18" s="162"/>
      <c r="M18" s="163"/>
    </row>
    <row r="19" spans="3:13" ht="15.75" thickBot="1" x14ac:dyDescent="0.3"/>
    <row r="20" spans="3:13" ht="16.5" thickBot="1" x14ac:dyDescent="0.3">
      <c r="C20" s="116" t="s">
        <v>17</v>
      </c>
      <c r="D20" s="117"/>
      <c r="E20" s="117"/>
      <c r="F20" s="117"/>
      <c r="G20" s="117"/>
      <c r="H20" s="117"/>
      <c r="I20" s="117"/>
      <c r="J20" s="117"/>
      <c r="K20" s="117"/>
      <c r="L20" s="117"/>
      <c r="M20" s="118"/>
    </row>
    <row r="21" spans="3:13" x14ac:dyDescent="0.25">
      <c r="C21" s="7" t="s">
        <v>147</v>
      </c>
      <c r="D21" s="7"/>
      <c r="E21" s="7"/>
      <c r="F21" s="7"/>
      <c r="G21" s="7"/>
      <c r="H21" s="7"/>
      <c r="I21" s="7"/>
      <c r="J21" s="7"/>
      <c r="K21" s="7"/>
      <c r="L21" s="7"/>
      <c r="M21" s="7"/>
    </row>
    <row r="22" spans="3:13" x14ac:dyDescent="0.25">
      <c r="C22" s="7"/>
      <c r="D22" s="7"/>
      <c r="E22" s="7"/>
      <c r="F22" s="7" t="s">
        <v>18</v>
      </c>
      <c r="G22" s="7"/>
      <c r="H22" s="7"/>
      <c r="I22" s="7"/>
      <c r="J22" s="7"/>
      <c r="K22" s="7"/>
      <c r="L22" s="7"/>
      <c r="M22" s="7"/>
    </row>
    <row r="24" spans="3:13" x14ac:dyDescent="0.25">
      <c r="C24" s="156"/>
      <c r="D24" s="156"/>
      <c r="E24" s="156"/>
      <c r="F24" s="156"/>
      <c r="G24" s="156"/>
      <c r="H24" s="156"/>
      <c r="I24" s="14" t="s">
        <v>19</v>
      </c>
      <c r="J24" s="14" t="s">
        <v>20</v>
      </c>
      <c r="K24" s="157" t="s">
        <v>14</v>
      </c>
      <c r="L24" s="157"/>
    </row>
    <row r="25" spans="3:13" x14ac:dyDescent="0.25">
      <c r="C25" s="112" t="s">
        <v>21</v>
      </c>
      <c r="D25" s="112"/>
      <c r="E25" s="112"/>
      <c r="F25" s="112"/>
      <c r="G25" s="112"/>
      <c r="H25" s="112"/>
      <c r="I25" s="12" t="s">
        <v>23</v>
      </c>
      <c r="J25" s="12" t="s">
        <v>24</v>
      </c>
      <c r="K25" s="174"/>
      <c r="L25" s="175"/>
    </row>
    <row r="26" spans="3:13" x14ac:dyDescent="0.25">
      <c r="C26" s="171" t="s">
        <v>22</v>
      </c>
      <c r="D26" s="172"/>
      <c r="E26" s="172"/>
      <c r="F26" s="172"/>
      <c r="G26" s="172"/>
      <c r="H26" s="173"/>
      <c r="I26" s="12" t="s">
        <v>25</v>
      </c>
      <c r="J26" s="12" t="s">
        <v>23</v>
      </c>
      <c r="K26" s="174"/>
      <c r="L26" s="175"/>
    </row>
    <row r="28" spans="3:13" x14ac:dyDescent="0.25">
      <c r="C28" s="7" t="s">
        <v>27</v>
      </c>
      <c r="K28" s="156" t="s">
        <v>28</v>
      </c>
      <c r="L28" s="156"/>
    </row>
    <row r="29" spans="3:13" x14ac:dyDescent="0.25">
      <c r="C29" s="112" t="s">
        <v>29</v>
      </c>
      <c r="D29" s="112"/>
      <c r="E29" s="112"/>
      <c r="F29" s="112"/>
      <c r="G29" s="112"/>
      <c r="H29" s="112"/>
      <c r="I29" s="112"/>
      <c r="J29" s="112"/>
      <c r="K29" s="113"/>
      <c r="L29" s="113"/>
    </row>
    <row r="30" spans="3:13" x14ac:dyDescent="0.25">
      <c r="C30" s="170" t="s">
        <v>149</v>
      </c>
      <c r="D30" s="170"/>
      <c r="E30" s="170"/>
      <c r="F30" s="170"/>
      <c r="G30" s="170"/>
      <c r="H30" s="170"/>
      <c r="I30" s="170"/>
      <c r="J30" s="170"/>
      <c r="K30" s="113"/>
      <c r="L30" s="113"/>
    </row>
    <row r="31" spans="3:13" x14ac:dyDescent="0.25">
      <c r="C31" s="170"/>
      <c r="D31" s="170"/>
      <c r="E31" s="170"/>
      <c r="F31" s="170"/>
      <c r="G31" s="170"/>
      <c r="H31" s="170"/>
      <c r="I31" s="170"/>
      <c r="J31" s="170"/>
      <c r="K31" s="113"/>
      <c r="L31" s="113"/>
    </row>
    <row r="33" spans="3:3" x14ac:dyDescent="0.25">
      <c r="C33" s="53" t="s">
        <v>150</v>
      </c>
    </row>
    <row r="69" ht="16.5" customHeight="1" x14ac:dyDescent="0.25"/>
    <row r="70" ht="16.5" customHeight="1" x14ac:dyDescent="0.25"/>
    <row r="71" ht="16.5" customHeight="1" x14ac:dyDescent="0.25"/>
    <row r="72" ht="16.5" customHeight="1" x14ac:dyDescent="0.25"/>
    <row r="73" ht="16.5" customHeight="1" x14ac:dyDescent="0.25"/>
  </sheetData>
  <mergeCells count="33">
    <mergeCell ref="C30:J31"/>
    <mergeCell ref="K30:L31"/>
    <mergeCell ref="C25:H25"/>
    <mergeCell ref="C26:H26"/>
    <mergeCell ref="K25:L25"/>
    <mergeCell ref="K26:L26"/>
    <mergeCell ref="C29:J29"/>
    <mergeCell ref="K28:L28"/>
    <mergeCell ref="K29:L29"/>
    <mergeCell ref="C17:J17"/>
    <mergeCell ref="K15:M15"/>
    <mergeCell ref="K17:M17"/>
    <mergeCell ref="C24:H24"/>
    <mergeCell ref="C20:M20"/>
    <mergeCell ref="K24:L24"/>
    <mergeCell ref="C18:J18"/>
    <mergeCell ref="K18:M18"/>
    <mergeCell ref="C15:J15"/>
    <mergeCell ref="C16:J16"/>
    <mergeCell ref="K16:M16"/>
    <mergeCell ref="E2:L2"/>
    <mergeCell ref="F4:K7"/>
    <mergeCell ref="C10:J10"/>
    <mergeCell ref="C11:J11"/>
    <mergeCell ref="K10:M10"/>
    <mergeCell ref="K11:M11"/>
    <mergeCell ref="F9:K9"/>
    <mergeCell ref="C12:J12"/>
    <mergeCell ref="C13:J13"/>
    <mergeCell ref="C14:J14"/>
    <mergeCell ref="K12:M12"/>
    <mergeCell ref="K13:M13"/>
    <mergeCell ref="K14:M14"/>
  </mergeCells>
  <pageMargins left="0.7" right="0.7" top="0.75" bottom="0.75" header="0.3" footer="0.3"/>
  <pageSetup paperSize="9"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C2:M52"/>
  <sheetViews>
    <sheetView topLeftCell="A2" zoomScale="90" zoomScaleNormal="90" workbookViewId="0">
      <selection activeCell="C16" sqref="C16:J16"/>
    </sheetView>
  </sheetViews>
  <sheetFormatPr defaultRowHeight="15" x14ac:dyDescent="0.25"/>
  <cols>
    <col min="10" max="10" width="13.5703125" customWidth="1"/>
    <col min="11" max="11" width="13" customWidth="1"/>
  </cols>
  <sheetData>
    <row r="2" spans="3:13" ht="23.25" x14ac:dyDescent="0.25">
      <c r="E2" s="137" t="s">
        <v>12</v>
      </c>
      <c r="F2" s="137"/>
      <c r="G2" s="137"/>
      <c r="H2" s="137"/>
      <c r="I2" s="137"/>
      <c r="J2" s="137"/>
      <c r="K2" s="137"/>
      <c r="L2" s="137"/>
    </row>
    <row r="3" spans="3:13" ht="15.75" thickBot="1" x14ac:dyDescent="0.3"/>
    <row r="4" spans="3:13" ht="15" customHeight="1" x14ac:dyDescent="0.25">
      <c r="F4" s="138" t="s">
        <v>100</v>
      </c>
      <c r="G4" s="139"/>
      <c r="H4" s="139"/>
      <c r="I4" s="139"/>
      <c r="J4" s="139"/>
      <c r="K4" s="140"/>
    </row>
    <row r="5" spans="3:13" x14ac:dyDescent="0.25">
      <c r="F5" s="141"/>
      <c r="G5" s="127"/>
      <c r="H5" s="127"/>
      <c r="I5" s="127"/>
      <c r="J5" s="127"/>
      <c r="K5" s="142"/>
    </row>
    <row r="6" spans="3:13" x14ac:dyDescent="0.25">
      <c r="F6" s="141"/>
      <c r="G6" s="127"/>
      <c r="H6" s="127"/>
      <c r="I6" s="127"/>
      <c r="J6" s="127"/>
      <c r="K6" s="142"/>
    </row>
    <row r="7" spans="3:13" ht="15.75" thickBot="1" x14ac:dyDescent="0.3">
      <c r="F7" s="143"/>
      <c r="G7" s="144"/>
      <c r="H7" s="144"/>
      <c r="I7" s="144"/>
      <c r="J7" s="144"/>
      <c r="K7" s="145"/>
    </row>
    <row r="9" spans="3:13" ht="15.75" thickBot="1" x14ac:dyDescent="0.3">
      <c r="F9" s="155"/>
      <c r="G9" s="155"/>
      <c r="H9" s="155"/>
      <c r="I9" s="155"/>
      <c r="J9" s="155"/>
      <c r="K9" s="155"/>
    </row>
    <row r="10" spans="3:13" ht="15.75" thickBot="1" x14ac:dyDescent="0.3">
      <c r="C10" s="129" t="s">
        <v>13</v>
      </c>
      <c r="D10" s="130"/>
      <c r="E10" s="130"/>
      <c r="F10" s="130"/>
      <c r="G10" s="130"/>
      <c r="H10" s="130"/>
      <c r="I10" s="130"/>
      <c r="J10" s="131"/>
      <c r="K10" s="149" t="s">
        <v>14</v>
      </c>
      <c r="L10" s="150"/>
      <c r="M10" s="151"/>
    </row>
    <row r="11" spans="3:13" x14ac:dyDescent="0.25">
      <c r="C11" s="146" t="s">
        <v>145</v>
      </c>
      <c r="D11" s="147"/>
      <c r="E11" s="147"/>
      <c r="F11" s="147"/>
      <c r="G11" s="147"/>
      <c r="H11" s="147"/>
      <c r="I11" s="147"/>
      <c r="J11" s="148"/>
      <c r="K11" s="152"/>
      <c r="L11" s="153"/>
      <c r="M11" s="154"/>
    </row>
    <row r="12" spans="3:13" x14ac:dyDescent="0.25">
      <c r="C12" s="132" t="s">
        <v>151</v>
      </c>
      <c r="D12" s="133"/>
      <c r="E12" s="133"/>
      <c r="F12" s="133"/>
      <c r="G12" s="133"/>
      <c r="H12" s="133"/>
      <c r="I12" s="133"/>
      <c r="J12" s="134"/>
      <c r="K12" s="135"/>
      <c r="L12" s="113"/>
      <c r="M12" s="136"/>
    </row>
    <row r="13" spans="3:13" x14ac:dyDescent="0.25">
      <c r="C13" s="132" t="s">
        <v>96</v>
      </c>
      <c r="D13" s="133"/>
      <c r="E13" s="133"/>
      <c r="F13" s="133"/>
      <c r="G13" s="133"/>
      <c r="H13" s="133"/>
      <c r="I13" s="133"/>
      <c r="J13" s="134"/>
      <c r="K13" s="135"/>
      <c r="L13" s="113"/>
      <c r="M13" s="136"/>
    </row>
    <row r="14" spans="3:13" x14ac:dyDescent="0.25">
      <c r="C14" s="132" t="s">
        <v>152</v>
      </c>
      <c r="D14" s="133"/>
      <c r="E14" s="133"/>
      <c r="F14" s="133"/>
      <c r="G14" s="133"/>
      <c r="H14" s="133"/>
      <c r="I14" s="133"/>
      <c r="J14" s="134"/>
      <c r="K14" s="135"/>
      <c r="L14" s="113"/>
      <c r="M14" s="136"/>
    </row>
    <row r="15" spans="3:13" x14ac:dyDescent="0.25">
      <c r="C15" s="132" t="s">
        <v>16</v>
      </c>
      <c r="D15" s="133"/>
      <c r="E15" s="133"/>
      <c r="F15" s="133"/>
      <c r="G15" s="133"/>
      <c r="H15" s="133"/>
      <c r="I15" s="133"/>
      <c r="J15" s="134"/>
      <c r="K15" s="135"/>
      <c r="L15" s="113"/>
      <c r="M15" s="136"/>
    </row>
    <row r="16" spans="3:13" x14ac:dyDescent="0.25">
      <c r="C16" s="164" t="s">
        <v>148</v>
      </c>
      <c r="D16" s="165"/>
      <c r="E16" s="165"/>
      <c r="F16" s="165"/>
      <c r="G16" s="165"/>
      <c r="H16" s="165"/>
      <c r="I16" s="165"/>
      <c r="J16" s="166"/>
      <c r="K16" s="167"/>
      <c r="L16" s="168"/>
      <c r="M16" s="169"/>
    </row>
    <row r="17" spans="3:13" x14ac:dyDescent="0.25">
      <c r="C17" s="132" t="s">
        <v>93</v>
      </c>
      <c r="D17" s="133"/>
      <c r="E17" s="133"/>
      <c r="F17" s="133"/>
      <c r="G17" s="133"/>
      <c r="H17" s="133"/>
      <c r="I17" s="133"/>
      <c r="J17" s="134"/>
      <c r="K17" s="135"/>
      <c r="L17" s="113"/>
      <c r="M17" s="136"/>
    </row>
    <row r="18" spans="3:13" ht="15.75" thickBot="1" x14ac:dyDescent="0.3">
      <c r="C18" s="158" t="s">
        <v>94</v>
      </c>
      <c r="D18" s="159"/>
      <c r="E18" s="159"/>
      <c r="F18" s="159"/>
      <c r="G18" s="159"/>
      <c r="H18" s="159"/>
      <c r="I18" s="159"/>
      <c r="J18" s="160"/>
      <c r="K18" s="185"/>
      <c r="L18" s="186"/>
      <c r="M18" s="187"/>
    </row>
    <row r="20" spans="3:13" ht="15.75" thickBot="1" x14ac:dyDescent="0.3"/>
    <row r="21" spans="3:13" ht="16.5" thickBot="1" x14ac:dyDescent="0.3">
      <c r="C21" s="119" t="s">
        <v>30</v>
      </c>
      <c r="D21" s="120"/>
      <c r="E21" s="120"/>
      <c r="F21" s="120"/>
      <c r="G21" s="120"/>
      <c r="H21" s="120"/>
      <c r="I21" s="120"/>
      <c r="J21" s="120"/>
      <c r="K21" s="120"/>
      <c r="L21" s="120"/>
      <c r="M21" s="121"/>
    </row>
    <row r="23" spans="3:13" x14ac:dyDescent="0.25">
      <c r="C23" s="7" t="s">
        <v>147</v>
      </c>
      <c r="D23" s="7"/>
      <c r="E23" s="7"/>
      <c r="F23" s="7"/>
      <c r="G23" s="7"/>
      <c r="H23" s="7"/>
      <c r="I23" s="7"/>
      <c r="J23" s="7"/>
      <c r="K23" s="7"/>
      <c r="L23" s="7"/>
      <c r="M23" s="7"/>
    </row>
    <row r="24" spans="3:13" x14ac:dyDescent="0.25">
      <c r="C24" s="7"/>
      <c r="D24" s="7"/>
      <c r="E24" s="7"/>
      <c r="F24" s="7" t="s">
        <v>18</v>
      </c>
      <c r="G24" s="7"/>
      <c r="H24" s="7"/>
      <c r="I24" s="7"/>
      <c r="J24" s="7"/>
      <c r="K24" s="7"/>
      <c r="L24" s="7"/>
      <c r="M24" s="7"/>
    </row>
    <row r="25" spans="3:13" x14ac:dyDescent="0.25">
      <c r="C25" s="7"/>
      <c r="D25" s="7"/>
      <c r="E25" s="7"/>
      <c r="F25" s="7"/>
      <c r="G25" s="7"/>
      <c r="H25" s="7"/>
      <c r="I25" s="7"/>
      <c r="J25" s="7"/>
      <c r="K25" s="7"/>
      <c r="L25" s="7"/>
      <c r="M25" s="7"/>
    </row>
    <row r="27" spans="3:13" x14ac:dyDescent="0.25">
      <c r="C27" s="180"/>
      <c r="D27" s="180"/>
      <c r="E27" s="180"/>
      <c r="F27" s="180"/>
      <c r="G27" s="180"/>
      <c r="H27" s="180"/>
      <c r="I27" s="15" t="s">
        <v>19</v>
      </c>
      <c r="J27" s="15" t="s">
        <v>20</v>
      </c>
      <c r="K27" s="179" t="s">
        <v>14</v>
      </c>
      <c r="L27" s="179"/>
    </row>
    <row r="28" spans="3:13" x14ac:dyDescent="0.25">
      <c r="C28" s="112" t="s">
        <v>21</v>
      </c>
      <c r="D28" s="112"/>
      <c r="E28" s="112"/>
      <c r="F28" s="112"/>
      <c r="G28" s="112"/>
      <c r="H28" s="112"/>
      <c r="I28" s="22" t="s">
        <v>26</v>
      </c>
      <c r="J28" s="22" t="s">
        <v>95</v>
      </c>
      <c r="K28" s="174"/>
      <c r="L28" s="175"/>
    </row>
    <row r="29" spans="3:13" x14ac:dyDescent="0.25">
      <c r="C29" s="171" t="s">
        <v>97</v>
      </c>
      <c r="D29" s="172"/>
      <c r="E29" s="172"/>
      <c r="F29" s="172"/>
      <c r="G29" s="172"/>
      <c r="H29" s="173"/>
      <c r="I29" s="22" t="s">
        <v>31</v>
      </c>
      <c r="J29" s="22" t="s">
        <v>26</v>
      </c>
      <c r="K29" s="174"/>
      <c r="L29" s="175"/>
    </row>
    <row r="32" spans="3:13" x14ac:dyDescent="0.25">
      <c r="C32" s="184" t="s">
        <v>159</v>
      </c>
      <c r="D32" s="184"/>
      <c r="E32" s="184"/>
      <c r="F32" s="184"/>
      <c r="G32" s="184"/>
      <c r="H32" s="184"/>
      <c r="I32" s="184"/>
      <c r="J32" s="184"/>
      <c r="K32" s="184"/>
      <c r="L32" s="184"/>
      <c r="M32" s="184"/>
    </row>
    <row r="33" spans="3:13" x14ac:dyDescent="0.25">
      <c r="C33" s="184"/>
      <c r="D33" s="184"/>
      <c r="E33" s="184"/>
      <c r="F33" s="184"/>
      <c r="G33" s="184"/>
      <c r="H33" s="184"/>
      <c r="I33" s="184"/>
      <c r="J33" s="184"/>
      <c r="K33" s="184"/>
      <c r="L33" s="184"/>
      <c r="M33" s="184"/>
    </row>
    <row r="34" spans="3:13" x14ac:dyDescent="0.25">
      <c r="C34" s="17"/>
      <c r="D34" s="17"/>
      <c r="E34" s="17"/>
      <c r="F34" s="17"/>
      <c r="G34" s="17"/>
      <c r="H34" s="17"/>
      <c r="I34" s="17"/>
      <c r="J34" s="17"/>
      <c r="K34" s="17"/>
      <c r="L34" s="17"/>
      <c r="M34" s="17"/>
    </row>
    <row r="35" spans="3:13" x14ac:dyDescent="0.25">
      <c r="C35" s="17"/>
      <c r="D35" s="17"/>
      <c r="E35" s="17"/>
      <c r="F35" s="17"/>
      <c r="G35" s="17"/>
      <c r="H35" s="17"/>
      <c r="I35" s="17"/>
      <c r="J35" s="17"/>
      <c r="K35" s="17"/>
      <c r="L35" s="17"/>
      <c r="M35" s="17"/>
    </row>
    <row r="36" spans="3:13" x14ac:dyDescent="0.25">
      <c r="C36" s="176" t="s">
        <v>35</v>
      </c>
      <c r="D36" s="177"/>
      <c r="E36" s="177"/>
      <c r="F36" s="177"/>
      <c r="G36" s="177"/>
      <c r="H36" s="178"/>
      <c r="I36" s="180" t="s">
        <v>36</v>
      </c>
      <c r="J36" s="180"/>
      <c r="K36" s="179" t="s">
        <v>14</v>
      </c>
      <c r="L36" s="179"/>
      <c r="M36" s="17"/>
    </row>
    <row r="37" spans="3:13" x14ac:dyDescent="0.25">
      <c r="C37" s="171" t="s">
        <v>21</v>
      </c>
      <c r="D37" s="172"/>
      <c r="E37" s="172"/>
      <c r="F37" s="172"/>
      <c r="G37" s="172"/>
      <c r="H37" s="172"/>
      <c r="I37" s="112" t="s">
        <v>37</v>
      </c>
      <c r="J37" s="112"/>
      <c r="K37" s="174"/>
      <c r="L37" s="175"/>
      <c r="M37" s="17"/>
    </row>
    <row r="38" spans="3:13" x14ac:dyDescent="0.25">
      <c r="C38" s="171" t="s">
        <v>22</v>
      </c>
      <c r="D38" s="172"/>
      <c r="E38" s="172"/>
      <c r="F38" s="172"/>
      <c r="G38" s="172"/>
      <c r="H38" s="172"/>
      <c r="I38" s="112" t="s">
        <v>38</v>
      </c>
      <c r="J38" s="112"/>
      <c r="K38" s="113"/>
      <c r="L38" s="113"/>
    </row>
    <row r="39" spans="3:13" x14ac:dyDescent="0.25">
      <c r="C39" s="20"/>
      <c r="D39" s="20"/>
      <c r="E39" s="20"/>
      <c r="F39" s="20"/>
      <c r="G39" s="20"/>
      <c r="H39" s="20"/>
      <c r="I39" s="5"/>
      <c r="J39" s="5"/>
      <c r="K39" s="21"/>
      <c r="L39" s="21"/>
      <c r="M39" s="5"/>
    </row>
    <row r="40" spans="3:13" x14ac:dyDescent="0.25">
      <c r="C40" s="20"/>
      <c r="D40" s="20"/>
      <c r="E40" s="20"/>
      <c r="F40" s="20"/>
      <c r="G40" s="20"/>
      <c r="H40" s="20"/>
      <c r="I40" s="5"/>
      <c r="J40" s="5"/>
      <c r="K40" s="21"/>
      <c r="L40" s="21"/>
      <c r="M40" s="5"/>
    </row>
    <row r="41" spans="3:13" x14ac:dyDescent="0.25">
      <c r="C41" s="7" t="s">
        <v>27</v>
      </c>
      <c r="K41" s="180" t="s">
        <v>28</v>
      </c>
      <c r="L41" s="180"/>
    </row>
    <row r="42" spans="3:13" ht="25.5" customHeight="1" x14ac:dyDescent="0.25">
      <c r="C42" s="181" t="s">
        <v>155</v>
      </c>
      <c r="D42" s="182"/>
      <c r="E42" s="182"/>
      <c r="F42" s="182"/>
      <c r="G42" s="182"/>
      <c r="H42" s="182"/>
      <c r="I42" s="182"/>
      <c r="J42" s="183"/>
      <c r="K42" s="113"/>
      <c r="L42" s="113"/>
    </row>
    <row r="43" spans="3:13" x14ac:dyDescent="0.25">
      <c r="C43" s="170" t="s">
        <v>156</v>
      </c>
      <c r="D43" s="170"/>
      <c r="E43" s="170"/>
      <c r="F43" s="170"/>
      <c r="G43" s="170"/>
      <c r="H43" s="170"/>
      <c r="I43" s="170"/>
      <c r="J43" s="170"/>
      <c r="K43" s="113"/>
      <c r="L43" s="113"/>
    </row>
    <row r="44" spans="3:13" x14ac:dyDescent="0.25">
      <c r="C44" s="170"/>
      <c r="D44" s="170"/>
      <c r="E44" s="170"/>
      <c r="F44" s="170"/>
      <c r="G44" s="170"/>
      <c r="H44" s="170"/>
      <c r="I44" s="170"/>
      <c r="J44" s="170"/>
      <c r="K44" s="113"/>
      <c r="L44" s="113"/>
    </row>
    <row r="45" spans="3:13" ht="18" customHeight="1" x14ac:dyDescent="0.25">
      <c r="C45" s="112" t="s">
        <v>157</v>
      </c>
      <c r="D45" s="112"/>
      <c r="E45" s="112"/>
      <c r="F45" s="112"/>
      <c r="G45" s="112"/>
      <c r="H45" s="112"/>
      <c r="I45" s="112"/>
      <c r="J45" s="112"/>
      <c r="K45" s="113"/>
      <c r="L45" s="113"/>
    </row>
    <row r="46" spans="3:13" ht="30" customHeight="1" x14ac:dyDescent="0.25">
      <c r="C46" s="181" t="s">
        <v>153</v>
      </c>
      <c r="D46" s="182"/>
      <c r="E46" s="182"/>
      <c r="F46" s="182"/>
      <c r="G46" s="182"/>
      <c r="H46" s="182"/>
      <c r="I46" s="182"/>
      <c r="J46" s="183"/>
      <c r="K46" s="113"/>
      <c r="L46" s="113"/>
    </row>
    <row r="47" spans="3:13" x14ac:dyDescent="0.25">
      <c r="C47" s="112" t="s">
        <v>32</v>
      </c>
      <c r="D47" s="112"/>
      <c r="E47" s="112"/>
      <c r="F47" s="112"/>
      <c r="G47" s="112"/>
      <c r="H47" s="112"/>
      <c r="I47" s="112"/>
      <c r="J47" s="112"/>
      <c r="K47" s="113"/>
      <c r="L47" s="113"/>
    </row>
    <row r="48" spans="3:13" ht="27" customHeight="1" x14ac:dyDescent="0.25">
      <c r="C48" s="170" t="s">
        <v>158</v>
      </c>
      <c r="D48" s="170"/>
      <c r="E48" s="170"/>
      <c r="F48" s="170"/>
      <c r="G48" s="170"/>
      <c r="H48" s="170"/>
      <c r="I48" s="170"/>
      <c r="J48" s="170"/>
      <c r="K48" s="113"/>
      <c r="L48" s="113"/>
    </row>
    <row r="49" spans="3:12" x14ac:dyDescent="0.25">
      <c r="C49" s="171" t="s">
        <v>154</v>
      </c>
      <c r="D49" s="172"/>
      <c r="E49" s="172"/>
      <c r="F49" s="172"/>
      <c r="G49" s="172"/>
      <c r="H49" s="172"/>
      <c r="I49" s="172"/>
      <c r="J49" s="173"/>
      <c r="K49" s="113"/>
      <c r="L49" s="113"/>
    </row>
    <row r="50" spans="3:12" x14ac:dyDescent="0.25">
      <c r="C50" s="20"/>
      <c r="D50" s="20"/>
      <c r="E50" s="20"/>
      <c r="F50" s="20"/>
      <c r="G50" s="20"/>
      <c r="H50" s="20"/>
      <c r="I50" s="20"/>
      <c r="J50" s="20"/>
      <c r="K50" s="21"/>
      <c r="L50" s="21"/>
    </row>
    <row r="51" spans="3:12" x14ac:dyDescent="0.25">
      <c r="C51" s="20"/>
      <c r="D51" s="20"/>
      <c r="E51" s="20"/>
      <c r="F51" s="20"/>
      <c r="G51" s="20"/>
      <c r="H51" s="20"/>
      <c r="I51" s="20"/>
      <c r="J51" s="20"/>
      <c r="K51" s="21"/>
      <c r="L51" s="21"/>
    </row>
    <row r="52" spans="3:12" x14ac:dyDescent="0.25">
      <c r="C52" s="20"/>
      <c r="D52" s="20"/>
      <c r="E52" s="20"/>
      <c r="F52" s="20"/>
      <c r="G52" s="20"/>
      <c r="H52" s="20"/>
      <c r="I52" s="20"/>
      <c r="J52" s="20"/>
      <c r="K52" s="21"/>
      <c r="L52" s="21"/>
    </row>
  </sheetData>
  <mergeCells count="53">
    <mergeCell ref="E2:L2"/>
    <mergeCell ref="F4:K7"/>
    <mergeCell ref="C10:J10"/>
    <mergeCell ref="K10:M10"/>
    <mergeCell ref="C11:J11"/>
    <mergeCell ref="K11:M11"/>
    <mergeCell ref="F9:K9"/>
    <mergeCell ref="C12:J12"/>
    <mergeCell ref="K12:M12"/>
    <mergeCell ref="C13:J13"/>
    <mergeCell ref="K13:M13"/>
    <mergeCell ref="C14:J14"/>
    <mergeCell ref="K14:M14"/>
    <mergeCell ref="C15:J15"/>
    <mergeCell ref="K15:M15"/>
    <mergeCell ref="C17:J17"/>
    <mergeCell ref="K17:M17"/>
    <mergeCell ref="C18:J18"/>
    <mergeCell ref="K18:M18"/>
    <mergeCell ref="C16:J16"/>
    <mergeCell ref="K16:M16"/>
    <mergeCell ref="C32:M33"/>
    <mergeCell ref="I37:J37"/>
    <mergeCell ref="I38:J38"/>
    <mergeCell ref="C21:M21"/>
    <mergeCell ref="C27:H27"/>
    <mergeCell ref="K27:L27"/>
    <mergeCell ref="C28:H28"/>
    <mergeCell ref="K28:L28"/>
    <mergeCell ref="C29:H29"/>
    <mergeCell ref="K29:L29"/>
    <mergeCell ref="C42:J42"/>
    <mergeCell ref="K42:L42"/>
    <mergeCell ref="C43:J44"/>
    <mergeCell ref="K43:L44"/>
    <mergeCell ref="C45:J45"/>
    <mergeCell ref="K45:L45"/>
    <mergeCell ref="C49:J49"/>
    <mergeCell ref="K49:L49"/>
    <mergeCell ref="C36:H36"/>
    <mergeCell ref="K36:L36"/>
    <mergeCell ref="C37:H37"/>
    <mergeCell ref="K37:L37"/>
    <mergeCell ref="C38:H38"/>
    <mergeCell ref="K38:L38"/>
    <mergeCell ref="I36:J36"/>
    <mergeCell ref="C46:J46"/>
    <mergeCell ref="K46:L46"/>
    <mergeCell ref="C47:J47"/>
    <mergeCell ref="K47:L47"/>
    <mergeCell ref="C48:J48"/>
    <mergeCell ref="K48:L48"/>
    <mergeCell ref="K41:L41"/>
  </mergeCells>
  <pageMargins left="0.7" right="0.7" top="0.75" bottom="0.75" header="0.3" footer="0.3"/>
  <pageSetup paperSize="9" scale="6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2:M47"/>
  <sheetViews>
    <sheetView topLeftCell="A25" zoomScale="90" zoomScaleNormal="90" workbookViewId="0">
      <selection activeCell="I51" sqref="I51"/>
    </sheetView>
  </sheetViews>
  <sheetFormatPr defaultRowHeight="15" x14ac:dyDescent="0.25"/>
  <cols>
    <col min="10" max="10" width="11" customWidth="1"/>
    <col min="12" max="12" width="12.140625" customWidth="1"/>
    <col min="13" max="13" width="12" customWidth="1"/>
  </cols>
  <sheetData>
    <row r="2" spans="3:13" ht="23.25" x14ac:dyDescent="0.25">
      <c r="E2" s="137" t="s">
        <v>12</v>
      </c>
      <c r="F2" s="137"/>
      <c r="G2" s="137"/>
      <c r="H2" s="137"/>
      <c r="I2" s="137"/>
      <c r="J2" s="137"/>
      <c r="K2" s="137"/>
      <c r="L2" s="137"/>
    </row>
    <row r="3" spans="3:13" ht="15.75" thickBot="1" x14ac:dyDescent="0.3"/>
    <row r="4" spans="3:13" x14ac:dyDescent="0.25">
      <c r="F4" s="138" t="s">
        <v>100</v>
      </c>
      <c r="G4" s="139"/>
      <c r="H4" s="139"/>
      <c r="I4" s="139"/>
      <c r="J4" s="139"/>
      <c r="K4" s="140"/>
    </row>
    <row r="5" spans="3:13" x14ac:dyDescent="0.25">
      <c r="F5" s="141"/>
      <c r="G5" s="127"/>
      <c r="H5" s="127"/>
      <c r="I5" s="127"/>
      <c r="J5" s="127"/>
      <c r="K5" s="142"/>
    </row>
    <row r="6" spans="3:13" x14ac:dyDescent="0.25">
      <c r="F6" s="141"/>
      <c r="G6" s="127"/>
      <c r="H6" s="127"/>
      <c r="I6" s="127"/>
      <c r="J6" s="127"/>
      <c r="K6" s="142"/>
    </row>
    <row r="7" spans="3:13" ht="15.75" thickBot="1" x14ac:dyDescent="0.3">
      <c r="F7" s="143"/>
      <c r="G7" s="144"/>
      <c r="H7" s="144"/>
      <c r="I7" s="144"/>
      <c r="J7" s="144"/>
      <c r="K7" s="145"/>
    </row>
    <row r="9" spans="3:13" ht="13.5" customHeight="1" thickBot="1" x14ac:dyDescent="0.3">
      <c r="F9" s="155"/>
      <c r="G9" s="155"/>
      <c r="H9" s="155"/>
      <c r="I9" s="155"/>
      <c r="J9" s="155"/>
      <c r="K9" s="155"/>
    </row>
    <row r="10" spans="3:13" ht="15.75" thickBot="1" x14ac:dyDescent="0.3">
      <c r="C10" s="129" t="s">
        <v>160</v>
      </c>
      <c r="D10" s="130"/>
      <c r="E10" s="130"/>
      <c r="F10" s="130"/>
      <c r="G10" s="130"/>
      <c r="H10" s="130"/>
      <c r="I10" s="130"/>
      <c r="J10" s="131"/>
      <c r="K10" s="149" t="s">
        <v>14</v>
      </c>
      <c r="L10" s="150"/>
      <c r="M10" s="151"/>
    </row>
    <row r="11" spans="3:13" x14ac:dyDescent="0.25">
      <c r="C11" s="146" t="s">
        <v>145</v>
      </c>
      <c r="D11" s="147"/>
      <c r="E11" s="147"/>
      <c r="F11" s="147"/>
      <c r="G11" s="147"/>
      <c r="H11" s="147"/>
      <c r="I11" s="147"/>
      <c r="J11" s="148"/>
      <c r="K11" s="152" t="s">
        <v>278</v>
      </c>
      <c r="L11" s="153"/>
      <c r="M11" s="154"/>
    </row>
    <row r="12" spans="3:13" x14ac:dyDescent="0.25">
      <c r="C12" s="132" t="s">
        <v>151</v>
      </c>
      <c r="D12" s="133"/>
      <c r="E12" s="133"/>
      <c r="F12" s="133"/>
      <c r="G12" s="133"/>
      <c r="H12" s="133"/>
      <c r="I12" s="133"/>
      <c r="J12" s="134"/>
      <c r="K12" s="135" t="s">
        <v>278</v>
      </c>
      <c r="L12" s="113"/>
      <c r="M12" s="136"/>
    </row>
    <row r="13" spans="3:13" x14ac:dyDescent="0.25">
      <c r="C13" s="132" t="s">
        <v>96</v>
      </c>
      <c r="D13" s="133"/>
      <c r="E13" s="133"/>
      <c r="F13" s="133"/>
      <c r="G13" s="133"/>
      <c r="H13" s="133"/>
      <c r="I13" s="133"/>
      <c r="J13" s="134"/>
      <c r="K13" s="135" t="s">
        <v>278</v>
      </c>
      <c r="L13" s="113"/>
      <c r="M13" s="136"/>
    </row>
    <row r="14" spans="3:13" x14ac:dyDescent="0.25">
      <c r="C14" s="132" t="s">
        <v>152</v>
      </c>
      <c r="D14" s="133"/>
      <c r="E14" s="133"/>
      <c r="F14" s="133"/>
      <c r="G14" s="133"/>
      <c r="H14" s="133"/>
      <c r="I14" s="133"/>
      <c r="J14" s="134"/>
      <c r="K14" s="135" t="s">
        <v>278</v>
      </c>
      <c r="L14" s="113"/>
      <c r="M14" s="136"/>
    </row>
    <row r="15" spans="3:13" x14ac:dyDescent="0.25">
      <c r="C15" s="132" t="s">
        <v>16</v>
      </c>
      <c r="D15" s="133"/>
      <c r="E15" s="133"/>
      <c r="F15" s="133"/>
      <c r="G15" s="133"/>
      <c r="H15" s="133"/>
      <c r="I15" s="133"/>
      <c r="J15" s="134"/>
      <c r="K15" s="135" t="s">
        <v>278</v>
      </c>
      <c r="L15" s="113"/>
      <c r="M15" s="136"/>
    </row>
    <row r="16" spans="3:13" x14ac:dyDescent="0.25">
      <c r="C16" s="164" t="s">
        <v>148</v>
      </c>
      <c r="D16" s="165"/>
      <c r="E16" s="165"/>
      <c r="F16" s="165"/>
      <c r="G16" s="165"/>
      <c r="H16" s="165"/>
      <c r="I16" s="165"/>
      <c r="J16" s="166"/>
      <c r="K16" s="167" t="s">
        <v>278</v>
      </c>
      <c r="L16" s="168"/>
      <c r="M16" s="169"/>
    </row>
    <row r="17" spans="3:13" x14ac:dyDescent="0.25">
      <c r="C17" s="132" t="s">
        <v>93</v>
      </c>
      <c r="D17" s="133"/>
      <c r="E17" s="133"/>
      <c r="F17" s="133"/>
      <c r="G17" s="133"/>
      <c r="H17" s="133"/>
      <c r="I17" s="133"/>
      <c r="J17" s="134"/>
      <c r="K17" s="135" t="s">
        <v>278</v>
      </c>
      <c r="L17" s="113"/>
      <c r="M17" s="136"/>
    </row>
    <row r="18" spans="3:13" ht="31.5" customHeight="1" thickBot="1" x14ac:dyDescent="0.3">
      <c r="C18" s="194" t="s">
        <v>161</v>
      </c>
      <c r="D18" s="195"/>
      <c r="E18" s="195"/>
      <c r="F18" s="195"/>
      <c r="G18" s="195"/>
      <c r="H18" s="195"/>
      <c r="I18" s="195"/>
      <c r="J18" s="196"/>
      <c r="K18" s="185" t="s">
        <v>278</v>
      </c>
      <c r="L18" s="186"/>
      <c r="M18" s="187"/>
    </row>
    <row r="19" spans="3:13" ht="15.75" thickBot="1" x14ac:dyDescent="0.3"/>
    <row r="20" spans="3:13" ht="16.5" thickBot="1" x14ac:dyDescent="0.3">
      <c r="C20" s="122" t="s">
        <v>34</v>
      </c>
      <c r="D20" s="123"/>
      <c r="E20" s="123"/>
      <c r="F20" s="123"/>
      <c r="G20" s="123"/>
      <c r="H20" s="123"/>
      <c r="I20" s="123"/>
      <c r="J20" s="123"/>
      <c r="K20" s="123"/>
      <c r="L20" s="123"/>
      <c r="M20" s="124"/>
    </row>
    <row r="22" spans="3:13" x14ac:dyDescent="0.25">
      <c r="C22" s="7" t="s">
        <v>147</v>
      </c>
      <c r="D22" s="7"/>
      <c r="E22" s="7"/>
      <c r="F22" s="7"/>
      <c r="G22" s="7"/>
      <c r="H22" s="7"/>
      <c r="I22" s="7"/>
      <c r="J22" s="7"/>
      <c r="K22" s="7"/>
      <c r="L22" s="7"/>
      <c r="M22" s="7"/>
    </row>
    <row r="23" spans="3:13" x14ac:dyDescent="0.25">
      <c r="C23" s="7"/>
      <c r="D23" s="7"/>
      <c r="E23" s="7"/>
      <c r="F23" s="7" t="s">
        <v>18</v>
      </c>
      <c r="G23" s="7"/>
      <c r="H23" s="7"/>
      <c r="I23" s="7"/>
      <c r="J23" s="7"/>
      <c r="K23" s="7"/>
      <c r="L23" s="7"/>
      <c r="M23" s="7"/>
    </row>
    <row r="25" spans="3:13" x14ac:dyDescent="0.25">
      <c r="C25" s="197"/>
      <c r="D25" s="197"/>
      <c r="E25" s="197"/>
      <c r="F25" s="197"/>
      <c r="G25" s="197"/>
      <c r="H25" s="197"/>
      <c r="I25" s="16" t="s">
        <v>19</v>
      </c>
      <c r="J25" s="16" t="s">
        <v>20</v>
      </c>
      <c r="K25" s="191" t="s">
        <v>14</v>
      </c>
      <c r="L25" s="191"/>
    </row>
    <row r="26" spans="3:13" x14ac:dyDescent="0.25">
      <c r="C26" s="112" t="s">
        <v>21</v>
      </c>
      <c r="D26" s="112"/>
      <c r="E26" s="112"/>
      <c r="F26" s="112"/>
      <c r="G26" s="112"/>
      <c r="H26" s="112"/>
      <c r="I26" s="18" t="s">
        <v>31</v>
      </c>
      <c r="J26" s="18" t="s">
        <v>25</v>
      </c>
      <c r="K26" s="174"/>
      <c r="L26" s="175"/>
    </row>
    <row r="27" spans="3:13" x14ac:dyDescent="0.25">
      <c r="C27" s="171" t="s">
        <v>97</v>
      </c>
      <c r="D27" s="172"/>
      <c r="E27" s="172"/>
      <c r="F27" s="172"/>
      <c r="G27" s="172"/>
      <c r="H27" s="173"/>
      <c r="I27" s="18" t="s">
        <v>98</v>
      </c>
      <c r="J27" s="18" t="s">
        <v>31</v>
      </c>
      <c r="K27" s="174" t="s">
        <v>278</v>
      </c>
      <c r="L27" s="175"/>
    </row>
    <row r="29" spans="3:13" x14ac:dyDescent="0.25">
      <c r="C29" s="184" t="s">
        <v>159</v>
      </c>
      <c r="D29" s="184"/>
      <c r="E29" s="184"/>
      <c r="F29" s="184"/>
      <c r="G29" s="184"/>
      <c r="H29" s="184"/>
      <c r="I29" s="184"/>
      <c r="J29" s="184"/>
      <c r="K29" s="184"/>
      <c r="L29" s="184"/>
      <c r="M29" s="184"/>
    </row>
    <row r="30" spans="3:13" x14ac:dyDescent="0.25">
      <c r="C30" s="184"/>
      <c r="D30" s="184"/>
      <c r="E30" s="184"/>
      <c r="F30" s="184"/>
      <c r="G30" s="184"/>
      <c r="H30" s="184"/>
      <c r="I30" s="184"/>
      <c r="J30" s="184"/>
      <c r="K30" s="184"/>
      <c r="L30" s="184"/>
      <c r="M30" s="184"/>
    </row>
    <row r="31" spans="3:13" x14ac:dyDescent="0.25">
      <c r="C31" s="17"/>
      <c r="D31" s="17"/>
      <c r="E31" s="17"/>
      <c r="F31" s="17"/>
      <c r="G31" s="17"/>
      <c r="H31" s="17"/>
      <c r="I31" s="17"/>
      <c r="J31" s="17"/>
      <c r="K31" s="17"/>
      <c r="L31" s="17"/>
      <c r="M31" s="17"/>
    </row>
    <row r="32" spans="3:13" x14ac:dyDescent="0.25">
      <c r="C32" s="188"/>
      <c r="D32" s="189"/>
      <c r="E32" s="189"/>
      <c r="F32" s="189"/>
      <c r="G32" s="189"/>
      <c r="H32" s="190"/>
      <c r="I32" s="23" t="s">
        <v>35</v>
      </c>
      <c r="J32" s="24" t="s">
        <v>39</v>
      </c>
      <c r="K32" s="191" t="s">
        <v>14</v>
      </c>
      <c r="L32" s="191"/>
      <c r="M32" s="17"/>
    </row>
    <row r="33" spans="3:13" x14ac:dyDescent="0.25">
      <c r="C33" s="171" t="s">
        <v>21</v>
      </c>
      <c r="D33" s="172"/>
      <c r="E33" s="172"/>
      <c r="F33" s="172"/>
      <c r="G33" s="172"/>
      <c r="H33" s="172"/>
      <c r="I33" s="19" t="s">
        <v>40</v>
      </c>
      <c r="J33" s="18" t="s">
        <v>41</v>
      </c>
      <c r="K33" s="174"/>
      <c r="L33" s="175"/>
      <c r="M33" s="17"/>
    </row>
    <row r="34" spans="3:13" x14ac:dyDescent="0.25">
      <c r="C34" s="171" t="s">
        <v>97</v>
      </c>
      <c r="D34" s="172"/>
      <c r="E34" s="172"/>
      <c r="F34" s="172"/>
      <c r="G34" s="172"/>
      <c r="H34" s="173"/>
      <c r="I34" s="19" t="s">
        <v>23</v>
      </c>
      <c r="J34" s="18" t="s">
        <v>40</v>
      </c>
      <c r="K34" s="113" t="s">
        <v>278</v>
      </c>
      <c r="L34" s="113"/>
      <c r="M34" s="17"/>
    </row>
    <row r="36" spans="3:13" x14ac:dyDescent="0.25">
      <c r="C36" s="7" t="s">
        <v>27</v>
      </c>
      <c r="K36" s="192" t="s">
        <v>28</v>
      </c>
      <c r="L36" s="192"/>
    </row>
    <row r="37" spans="3:13" ht="30" customHeight="1" x14ac:dyDescent="0.25">
      <c r="C37" s="170" t="s">
        <v>99</v>
      </c>
      <c r="D37" s="170"/>
      <c r="E37" s="170"/>
      <c r="F37" s="170"/>
      <c r="G37" s="170"/>
      <c r="H37" s="170"/>
      <c r="I37" s="170"/>
      <c r="J37" s="170"/>
      <c r="K37" s="193" t="s">
        <v>278</v>
      </c>
      <c r="L37" s="193"/>
    </row>
    <row r="38" spans="3:13" x14ac:dyDescent="0.25">
      <c r="C38" s="112" t="s">
        <v>163</v>
      </c>
      <c r="D38" s="112"/>
      <c r="E38" s="112"/>
      <c r="F38" s="112"/>
      <c r="G38" s="112"/>
      <c r="H38" s="112"/>
      <c r="I38" s="112"/>
      <c r="J38" s="112"/>
      <c r="K38" s="113" t="s">
        <v>278</v>
      </c>
      <c r="L38" s="113"/>
    </row>
    <row r="39" spans="3:13" x14ac:dyDescent="0.25">
      <c r="C39" s="170" t="s">
        <v>162</v>
      </c>
      <c r="D39" s="170"/>
      <c r="E39" s="170"/>
      <c r="F39" s="170"/>
      <c r="G39" s="170"/>
      <c r="H39" s="170"/>
      <c r="I39" s="170"/>
      <c r="J39" s="170"/>
      <c r="K39" s="113" t="s">
        <v>278</v>
      </c>
      <c r="L39" s="113"/>
    </row>
    <row r="40" spans="3:13" x14ac:dyDescent="0.25">
      <c r="C40" s="170"/>
      <c r="D40" s="170"/>
      <c r="E40" s="170"/>
      <c r="F40" s="170"/>
      <c r="G40" s="170"/>
      <c r="H40" s="170"/>
      <c r="I40" s="170"/>
      <c r="J40" s="170"/>
      <c r="K40" s="113"/>
      <c r="L40" s="113"/>
    </row>
    <row r="41" spans="3:13" x14ac:dyDescent="0.25">
      <c r="C41" s="112" t="s">
        <v>42</v>
      </c>
      <c r="D41" s="112"/>
      <c r="E41" s="112"/>
      <c r="F41" s="112"/>
      <c r="G41" s="112"/>
      <c r="H41" s="112"/>
      <c r="I41" s="112"/>
      <c r="J41" s="112"/>
      <c r="K41" s="113" t="s">
        <v>278</v>
      </c>
      <c r="L41" s="113"/>
    </row>
    <row r="42" spans="3:13" x14ac:dyDescent="0.25">
      <c r="C42" s="112" t="s">
        <v>164</v>
      </c>
      <c r="D42" s="112"/>
      <c r="E42" s="112"/>
      <c r="F42" s="112"/>
      <c r="G42" s="112"/>
      <c r="H42" s="112"/>
      <c r="I42" s="112"/>
      <c r="J42" s="112"/>
      <c r="K42" s="113" t="s">
        <v>278</v>
      </c>
      <c r="L42" s="113"/>
    </row>
    <row r="43" spans="3:13" x14ac:dyDescent="0.25">
      <c r="C43" s="112" t="s">
        <v>32</v>
      </c>
      <c r="D43" s="112"/>
      <c r="E43" s="112"/>
      <c r="F43" s="112"/>
      <c r="G43" s="112"/>
      <c r="H43" s="112"/>
      <c r="I43" s="112"/>
      <c r="J43" s="112"/>
      <c r="K43" s="113" t="s">
        <v>278</v>
      </c>
      <c r="L43" s="113"/>
    </row>
    <row r="44" spans="3:13" x14ac:dyDescent="0.25">
      <c r="C44" s="171" t="s">
        <v>43</v>
      </c>
      <c r="D44" s="172"/>
      <c r="E44" s="172"/>
      <c r="F44" s="172"/>
      <c r="G44" s="172"/>
      <c r="H44" s="172"/>
      <c r="I44" s="172"/>
      <c r="J44" s="173"/>
      <c r="K44" s="174" t="s">
        <v>278</v>
      </c>
      <c r="L44" s="175"/>
    </row>
    <row r="45" spans="3:13" ht="47.25" customHeight="1" x14ac:dyDescent="0.25">
      <c r="C45" s="170" t="s">
        <v>165</v>
      </c>
      <c r="D45" s="170"/>
      <c r="E45" s="170"/>
      <c r="F45" s="170"/>
      <c r="G45" s="170"/>
      <c r="H45" s="170"/>
      <c r="I45" s="170"/>
      <c r="J45" s="170"/>
      <c r="K45" s="113" t="s">
        <v>278</v>
      </c>
      <c r="L45" s="113"/>
    </row>
    <row r="46" spans="3:13" x14ac:dyDescent="0.25">
      <c r="C46" s="171" t="s">
        <v>33</v>
      </c>
      <c r="D46" s="172"/>
      <c r="E46" s="172"/>
      <c r="F46" s="172"/>
      <c r="G46" s="172"/>
      <c r="H46" s="172"/>
      <c r="I46" s="172"/>
      <c r="J46" s="173"/>
      <c r="K46" s="113" t="s">
        <v>278</v>
      </c>
      <c r="L46" s="113"/>
    </row>
    <row r="47" spans="3:13" x14ac:dyDescent="0.25">
      <c r="C47" s="112" t="s">
        <v>44</v>
      </c>
      <c r="D47" s="112"/>
      <c r="E47" s="112"/>
      <c r="F47" s="112"/>
      <c r="G47" s="112"/>
      <c r="H47" s="112"/>
      <c r="I47" s="112"/>
      <c r="J47" s="112"/>
      <c r="K47" s="113" t="s">
        <v>278</v>
      </c>
      <c r="L47" s="113"/>
    </row>
  </sheetData>
  <mergeCells count="56">
    <mergeCell ref="E2:L2"/>
    <mergeCell ref="F4:K7"/>
    <mergeCell ref="C10:J10"/>
    <mergeCell ref="K10:M10"/>
    <mergeCell ref="C11:J11"/>
    <mergeCell ref="K11:M11"/>
    <mergeCell ref="F9:K9"/>
    <mergeCell ref="C12:J12"/>
    <mergeCell ref="K12:M12"/>
    <mergeCell ref="C13:J13"/>
    <mergeCell ref="K13:M13"/>
    <mergeCell ref="C14:J14"/>
    <mergeCell ref="K14:M14"/>
    <mergeCell ref="C27:H27"/>
    <mergeCell ref="K27:L27"/>
    <mergeCell ref="C15:J15"/>
    <mergeCell ref="K15:M15"/>
    <mergeCell ref="C17:J17"/>
    <mergeCell ref="K17:M17"/>
    <mergeCell ref="C18:J18"/>
    <mergeCell ref="K18:M18"/>
    <mergeCell ref="C25:H25"/>
    <mergeCell ref="K25:L25"/>
    <mergeCell ref="C20:M20"/>
    <mergeCell ref="C26:H26"/>
    <mergeCell ref="K26:L26"/>
    <mergeCell ref="C16:J16"/>
    <mergeCell ref="K16:M16"/>
    <mergeCell ref="C29:M30"/>
    <mergeCell ref="C32:H32"/>
    <mergeCell ref="K32:L32"/>
    <mergeCell ref="C46:J46"/>
    <mergeCell ref="K46:L46"/>
    <mergeCell ref="C42:J42"/>
    <mergeCell ref="K42:L42"/>
    <mergeCell ref="C43:J43"/>
    <mergeCell ref="K43:L43"/>
    <mergeCell ref="C45:J45"/>
    <mergeCell ref="K36:L36"/>
    <mergeCell ref="C37:J37"/>
    <mergeCell ref="K37:L37"/>
    <mergeCell ref="C47:J47"/>
    <mergeCell ref="K47:L47"/>
    <mergeCell ref="C33:H33"/>
    <mergeCell ref="K33:L33"/>
    <mergeCell ref="C34:H34"/>
    <mergeCell ref="K34:L34"/>
    <mergeCell ref="C44:J44"/>
    <mergeCell ref="K44:L44"/>
    <mergeCell ref="K45:L45"/>
    <mergeCell ref="C38:J38"/>
    <mergeCell ref="K38:L38"/>
    <mergeCell ref="C39:J40"/>
    <mergeCell ref="K39:L40"/>
    <mergeCell ref="C41:J41"/>
    <mergeCell ref="K41:L41"/>
  </mergeCells>
  <pageMargins left="0.7" right="0.7" top="0.75" bottom="0.75" header="0.3" footer="0.3"/>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3:N93"/>
  <sheetViews>
    <sheetView topLeftCell="A59" zoomScale="70" zoomScaleNormal="70" workbookViewId="0">
      <selection activeCell="J93" sqref="J93"/>
    </sheetView>
  </sheetViews>
  <sheetFormatPr defaultRowHeight="15" x14ac:dyDescent="0.25"/>
  <cols>
    <col min="1" max="1" width="15.7109375" customWidth="1"/>
    <col min="6" max="6" width="6.5703125" customWidth="1"/>
    <col min="7" max="7" width="11.85546875" customWidth="1"/>
    <col min="8" max="8" width="15.28515625" customWidth="1"/>
    <col min="9" max="9" width="11.85546875" customWidth="1"/>
    <col min="10" max="10" width="13" customWidth="1"/>
    <col min="11" max="11" width="11.5703125" customWidth="1"/>
    <col min="13" max="13" width="24.5703125" bestFit="1" customWidth="1"/>
    <col min="14" max="14" width="17.7109375" bestFit="1" customWidth="1"/>
  </cols>
  <sheetData>
    <row r="3" spans="1:14" ht="23.25" x14ac:dyDescent="0.25">
      <c r="C3" s="137" t="s">
        <v>53</v>
      </c>
      <c r="D3" s="137"/>
      <c r="E3" s="137"/>
      <c r="F3" s="137"/>
      <c r="G3" s="137"/>
      <c r="H3" s="137"/>
      <c r="I3" s="137"/>
      <c r="J3" s="137"/>
    </row>
    <row r="4" spans="1:14" ht="15.75" thickBot="1" x14ac:dyDescent="0.3"/>
    <row r="5" spans="1:14" x14ac:dyDescent="0.25">
      <c r="D5" s="198" t="s">
        <v>8</v>
      </c>
      <c r="E5" s="199"/>
      <c r="F5" s="200"/>
      <c r="G5" s="206" t="s">
        <v>195</v>
      </c>
      <c r="H5" s="207"/>
      <c r="I5" s="207"/>
      <c r="J5" s="208"/>
    </row>
    <row r="6" spans="1:14" ht="15.75" thickBot="1" x14ac:dyDescent="0.3">
      <c r="D6" s="201"/>
      <c r="E6" s="202"/>
      <c r="F6" s="203"/>
      <c r="G6" s="209"/>
      <c r="H6" s="155"/>
      <c r="I6" s="155"/>
      <c r="J6" s="210"/>
    </row>
    <row r="8" spans="1:14" ht="15" customHeight="1" x14ac:dyDescent="0.25">
      <c r="D8" s="211" t="s">
        <v>59</v>
      </c>
      <c r="E8" s="211"/>
      <c r="F8" s="211"/>
      <c r="G8" s="211"/>
    </row>
    <row r="9" spans="1:14" ht="15.75" thickBot="1" x14ac:dyDescent="0.3"/>
    <row r="10" spans="1:14" ht="15.75" thickBot="1" x14ac:dyDescent="0.3">
      <c r="D10" s="217" t="s">
        <v>60</v>
      </c>
      <c r="E10" s="218"/>
      <c r="F10" s="218"/>
      <c r="G10" s="219"/>
      <c r="H10" s="33"/>
    </row>
    <row r="11" spans="1:14" ht="15.75" thickBot="1" x14ac:dyDescent="0.3">
      <c r="D11" s="217" t="s">
        <v>61</v>
      </c>
      <c r="E11" s="218"/>
      <c r="F11" s="218"/>
      <c r="G11" s="219"/>
      <c r="H11" s="33">
        <f>H23+H36+H50+H64+H78+H93</f>
        <v>442</v>
      </c>
    </row>
    <row r="12" spans="1:14" ht="15.75" thickBot="1" x14ac:dyDescent="0.3">
      <c r="D12" s="217" t="s">
        <v>62</v>
      </c>
      <c r="E12" s="218"/>
      <c r="F12" s="218"/>
      <c r="G12" s="219"/>
      <c r="H12" s="33">
        <f>I23+I36+I50+I64+I78+I93</f>
        <v>415</v>
      </c>
    </row>
    <row r="13" spans="1:14" ht="15.75" thickBot="1" x14ac:dyDescent="0.3">
      <c r="D13" s="217" t="s">
        <v>63</v>
      </c>
      <c r="E13" s="218"/>
      <c r="F13" s="218"/>
      <c r="G13" s="219"/>
      <c r="H13" s="33">
        <f>K23+K36+K50+K64+K78+K93</f>
        <v>15</v>
      </c>
    </row>
    <row r="14" spans="1:14" ht="19.5" thickBot="1" x14ac:dyDescent="0.35">
      <c r="A14" s="26" t="s">
        <v>45</v>
      </c>
      <c r="D14" s="220" t="s">
        <v>73</v>
      </c>
      <c r="E14" s="221"/>
      <c r="F14" s="221"/>
      <c r="G14" s="222"/>
      <c r="H14" s="35">
        <f>M23+M36+M50+M64+M78+M93</f>
        <v>0</v>
      </c>
    </row>
    <row r="16" spans="1:14" ht="15.75" x14ac:dyDescent="0.25">
      <c r="A16" s="31" t="s">
        <v>46</v>
      </c>
      <c r="B16" s="215" t="s">
        <v>47</v>
      </c>
      <c r="C16" s="215"/>
      <c r="D16" s="215"/>
      <c r="E16" s="215"/>
      <c r="F16" s="215"/>
      <c r="G16" s="32" t="s">
        <v>1</v>
      </c>
      <c r="H16" s="32" t="s">
        <v>48</v>
      </c>
      <c r="I16" s="32" t="s">
        <v>49</v>
      </c>
      <c r="J16" s="32" t="s">
        <v>50</v>
      </c>
      <c r="K16" s="215" t="s">
        <v>51</v>
      </c>
      <c r="L16" s="215"/>
      <c r="M16" s="31" t="s">
        <v>65</v>
      </c>
      <c r="N16" s="32" t="s">
        <v>52</v>
      </c>
    </row>
    <row r="17" spans="1:14" x14ac:dyDescent="0.25">
      <c r="A17" s="27" t="s">
        <v>54</v>
      </c>
      <c r="B17" s="204" t="s">
        <v>184</v>
      </c>
      <c r="C17" s="214"/>
      <c r="D17" s="214"/>
      <c r="E17" s="214"/>
      <c r="F17" s="205"/>
      <c r="G17" s="27" t="s">
        <v>185</v>
      </c>
      <c r="H17" s="27">
        <v>2</v>
      </c>
      <c r="I17" s="27">
        <v>17</v>
      </c>
      <c r="J17" s="27">
        <v>19</v>
      </c>
      <c r="K17" s="212"/>
      <c r="L17" s="213"/>
      <c r="M17" s="36"/>
      <c r="N17" s="27"/>
    </row>
    <row r="18" spans="1:14" x14ac:dyDescent="0.25">
      <c r="A18" s="27" t="s">
        <v>55</v>
      </c>
      <c r="B18" s="204" t="s">
        <v>186</v>
      </c>
      <c r="C18" s="214"/>
      <c r="D18" s="214"/>
      <c r="E18" s="214"/>
      <c r="F18" s="205"/>
      <c r="G18" s="27" t="s">
        <v>187</v>
      </c>
      <c r="H18" s="27">
        <v>6</v>
      </c>
      <c r="I18" s="27">
        <v>9</v>
      </c>
      <c r="J18" s="27">
        <f t="shared" ref="J18:J22" si="0">H18+I18</f>
        <v>15</v>
      </c>
      <c r="K18" s="204"/>
      <c r="L18" s="205"/>
      <c r="M18" s="29"/>
      <c r="N18" s="27"/>
    </row>
    <row r="19" spans="1:14" x14ac:dyDescent="0.25">
      <c r="A19" s="27" t="s">
        <v>56</v>
      </c>
      <c r="B19" s="204" t="s">
        <v>188</v>
      </c>
      <c r="C19" s="214"/>
      <c r="D19" s="214"/>
      <c r="E19" s="214"/>
      <c r="F19" s="205"/>
      <c r="G19" s="27" t="s">
        <v>189</v>
      </c>
      <c r="H19" s="27">
        <v>7</v>
      </c>
      <c r="I19" s="27">
        <v>6</v>
      </c>
      <c r="J19" s="27">
        <f t="shared" si="0"/>
        <v>13</v>
      </c>
      <c r="K19" s="204"/>
      <c r="L19" s="205"/>
      <c r="M19" s="29"/>
      <c r="N19" s="27"/>
    </row>
    <row r="20" spans="1:14" x14ac:dyDescent="0.25">
      <c r="A20" s="27" t="s">
        <v>56</v>
      </c>
      <c r="B20" s="204" t="s">
        <v>190</v>
      </c>
      <c r="C20" s="214"/>
      <c r="D20" s="214"/>
      <c r="E20" s="214"/>
      <c r="F20" s="205"/>
      <c r="G20" s="27" t="s">
        <v>191</v>
      </c>
      <c r="H20" s="27">
        <v>7</v>
      </c>
      <c r="I20" s="27">
        <v>7</v>
      </c>
      <c r="J20" s="27">
        <f t="shared" si="0"/>
        <v>14</v>
      </c>
      <c r="K20" s="204"/>
      <c r="L20" s="205"/>
      <c r="M20" s="29"/>
      <c r="N20" s="27"/>
    </row>
    <row r="21" spans="1:14" x14ac:dyDescent="0.25">
      <c r="A21" s="27" t="s">
        <v>58</v>
      </c>
      <c r="B21" s="204" t="s">
        <v>192</v>
      </c>
      <c r="C21" s="214"/>
      <c r="D21" s="214"/>
      <c r="E21" s="214"/>
      <c r="F21" s="205"/>
      <c r="G21" s="27" t="s">
        <v>193</v>
      </c>
      <c r="H21" s="27">
        <v>44</v>
      </c>
      <c r="I21" s="27">
        <v>9</v>
      </c>
      <c r="J21" s="27">
        <f t="shared" si="0"/>
        <v>53</v>
      </c>
      <c r="K21" s="204"/>
      <c r="L21" s="205"/>
      <c r="M21" s="29"/>
      <c r="N21" s="27"/>
    </row>
    <row r="22" spans="1:14" x14ac:dyDescent="0.25">
      <c r="A22" s="27" t="s">
        <v>58</v>
      </c>
      <c r="B22" s="204" t="s">
        <v>194</v>
      </c>
      <c r="C22" s="214"/>
      <c r="D22" s="214"/>
      <c r="E22" s="214"/>
      <c r="F22" s="205"/>
      <c r="G22" s="27" t="s">
        <v>196</v>
      </c>
      <c r="H22" s="27">
        <v>6</v>
      </c>
      <c r="I22" s="27">
        <v>4</v>
      </c>
      <c r="J22" s="27">
        <f t="shared" si="0"/>
        <v>10</v>
      </c>
      <c r="K22" s="204"/>
      <c r="L22" s="205"/>
      <c r="M22" s="28"/>
      <c r="N22" s="30"/>
    </row>
    <row r="23" spans="1:14" ht="15.75" x14ac:dyDescent="0.25">
      <c r="G23" s="25" t="s">
        <v>64</v>
      </c>
      <c r="H23" s="13">
        <f>SUM(H17:H22)</f>
        <v>72</v>
      </c>
      <c r="I23" s="13">
        <f>SUM(I17:I22)</f>
        <v>52</v>
      </c>
      <c r="J23" s="13">
        <f>SUM(J17:J22)</f>
        <v>124</v>
      </c>
      <c r="K23" s="174">
        <f>SUM(K17:L22)</f>
        <v>0</v>
      </c>
      <c r="L23" s="175"/>
      <c r="M23" s="13">
        <f>SUM(M17:M22)</f>
        <v>0</v>
      </c>
      <c r="N23" s="5"/>
    </row>
    <row r="24" spans="1:14" ht="18.75" x14ac:dyDescent="0.3">
      <c r="A24" s="39" t="s">
        <v>66</v>
      </c>
    </row>
    <row r="26" spans="1:14" ht="15.75" x14ac:dyDescent="0.25">
      <c r="A26" s="37" t="s">
        <v>46</v>
      </c>
      <c r="B26" s="216" t="s">
        <v>47</v>
      </c>
      <c r="C26" s="216"/>
      <c r="D26" s="216"/>
      <c r="E26" s="216"/>
      <c r="F26" s="216"/>
      <c r="G26" s="38" t="s">
        <v>1</v>
      </c>
      <c r="H26" s="38" t="s">
        <v>48</v>
      </c>
      <c r="I26" s="38" t="s">
        <v>49</v>
      </c>
      <c r="J26" s="38" t="s">
        <v>50</v>
      </c>
      <c r="K26" s="216" t="s">
        <v>51</v>
      </c>
      <c r="L26" s="216"/>
      <c r="M26" s="37" t="s">
        <v>65</v>
      </c>
      <c r="N26" s="38" t="s">
        <v>52</v>
      </c>
    </row>
    <row r="27" spans="1:14" x14ac:dyDescent="0.25">
      <c r="A27" s="27" t="s">
        <v>54</v>
      </c>
      <c r="B27" s="204" t="s">
        <v>233</v>
      </c>
      <c r="C27" s="214"/>
      <c r="D27" s="214"/>
      <c r="E27" s="214"/>
      <c r="F27" s="205"/>
      <c r="G27" s="27" t="s">
        <v>234</v>
      </c>
      <c r="H27" s="34">
        <v>3</v>
      </c>
      <c r="I27" s="34">
        <v>13</v>
      </c>
      <c r="J27" s="34">
        <v>16</v>
      </c>
      <c r="K27" s="212"/>
      <c r="L27" s="213"/>
      <c r="M27" s="36"/>
      <c r="N27" s="27"/>
    </row>
    <row r="28" spans="1:14" x14ac:dyDescent="0.25">
      <c r="A28" s="27" t="s">
        <v>55</v>
      </c>
      <c r="B28" s="204" t="s">
        <v>186</v>
      </c>
      <c r="C28" s="214"/>
      <c r="D28" s="214"/>
      <c r="E28" s="214"/>
      <c r="F28" s="205"/>
      <c r="G28" s="27" t="s">
        <v>235</v>
      </c>
      <c r="H28" s="27">
        <v>6</v>
      </c>
      <c r="I28" s="27">
        <v>7</v>
      </c>
      <c r="J28" s="27">
        <f t="shared" ref="J28:J35" si="1">H28+I28</f>
        <v>13</v>
      </c>
      <c r="K28" s="204"/>
      <c r="L28" s="205"/>
      <c r="M28" s="29"/>
      <c r="N28" s="27"/>
    </row>
    <row r="29" spans="1:14" x14ac:dyDescent="0.25">
      <c r="A29" s="27" t="s">
        <v>55</v>
      </c>
      <c r="B29" s="204" t="s">
        <v>236</v>
      </c>
      <c r="C29" s="214"/>
      <c r="D29" s="214"/>
      <c r="E29" s="214"/>
      <c r="F29" s="205"/>
      <c r="G29" s="27" t="s">
        <v>237</v>
      </c>
      <c r="H29" s="27">
        <v>0</v>
      </c>
      <c r="I29" s="27">
        <v>12</v>
      </c>
      <c r="J29" s="27">
        <f t="shared" si="1"/>
        <v>12</v>
      </c>
      <c r="K29" s="204"/>
      <c r="L29" s="205"/>
      <c r="M29" s="29"/>
      <c r="N29" s="27"/>
    </row>
    <row r="30" spans="1:14" x14ac:dyDescent="0.25">
      <c r="A30" s="27" t="s">
        <v>56</v>
      </c>
      <c r="B30" s="204" t="s">
        <v>220</v>
      </c>
      <c r="C30" s="214"/>
      <c r="D30" s="214"/>
      <c r="E30" s="214"/>
      <c r="F30" s="205"/>
      <c r="G30" s="27" t="s">
        <v>222</v>
      </c>
      <c r="H30" s="27">
        <v>8</v>
      </c>
      <c r="I30" s="27">
        <v>8</v>
      </c>
      <c r="J30" s="27">
        <v>16</v>
      </c>
      <c r="K30" s="204"/>
      <c r="L30" s="205"/>
      <c r="M30" s="29"/>
      <c r="N30" s="27"/>
    </row>
    <row r="31" spans="1:14" x14ac:dyDescent="0.25">
      <c r="A31" s="27" t="s">
        <v>56</v>
      </c>
      <c r="B31" s="204" t="s">
        <v>188</v>
      </c>
      <c r="C31" s="214"/>
      <c r="D31" s="214"/>
      <c r="E31" s="214"/>
      <c r="F31" s="205"/>
      <c r="G31" s="27" t="s">
        <v>237</v>
      </c>
      <c r="H31" s="27">
        <v>8</v>
      </c>
      <c r="I31" s="27">
        <v>7</v>
      </c>
      <c r="J31" s="27">
        <f t="shared" si="1"/>
        <v>15</v>
      </c>
      <c r="K31" s="204"/>
      <c r="L31" s="205"/>
      <c r="M31" s="29"/>
      <c r="N31" s="27"/>
    </row>
    <row r="32" spans="1:14" x14ac:dyDescent="0.25">
      <c r="A32" s="27" t="s">
        <v>57</v>
      </c>
      <c r="B32" s="204" t="s">
        <v>184</v>
      </c>
      <c r="C32" s="214"/>
      <c r="D32" s="214"/>
      <c r="E32" s="214"/>
      <c r="F32" s="205"/>
      <c r="G32" s="27" t="s">
        <v>235</v>
      </c>
      <c r="H32" s="27">
        <v>0</v>
      </c>
      <c r="I32" s="27">
        <v>15</v>
      </c>
      <c r="J32" s="27">
        <f t="shared" si="1"/>
        <v>15</v>
      </c>
      <c r="K32" s="204"/>
      <c r="L32" s="205"/>
      <c r="M32" s="29"/>
      <c r="N32" s="27"/>
    </row>
    <row r="33" spans="1:14" x14ac:dyDescent="0.25">
      <c r="A33" s="27" t="s">
        <v>57</v>
      </c>
      <c r="B33" s="204" t="s">
        <v>240</v>
      </c>
      <c r="C33" s="214"/>
      <c r="D33" s="214"/>
      <c r="E33" s="214"/>
      <c r="F33" s="205"/>
      <c r="G33" s="27" t="s">
        <v>238</v>
      </c>
      <c r="H33" s="27">
        <v>42</v>
      </c>
      <c r="I33" s="27">
        <v>6</v>
      </c>
      <c r="J33" s="27">
        <v>16</v>
      </c>
      <c r="K33" s="204"/>
      <c r="L33" s="205"/>
      <c r="M33" s="29"/>
      <c r="N33" s="27"/>
    </row>
    <row r="34" spans="1:14" x14ac:dyDescent="0.25">
      <c r="A34" s="27" t="s">
        <v>58</v>
      </c>
      <c r="B34" s="204" t="s">
        <v>221</v>
      </c>
      <c r="C34" s="214"/>
      <c r="D34" s="214"/>
      <c r="E34" s="214"/>
      <c r="F34" s="205"/>
      <c r="G34" s="27" t="s">
        <v>223</v>
      </c>
      <c r="H34" s="27">
        <v>7</v>
      </c>
      <c r="I34" s="27">
        <v>7</v>
      </c>
      <c r="J34" s="27">
        <f t="shared" si="1"/>
        <v>14</v>
      </c>
      <c r="K34" s="204"/>
      <c r="L34" s="205"/>
      <c r="M34" s="29"/>
      <c r="N34" s="27"/>
    </row>
    <row r="35" spans="1:14" x14ac:dyDescent="0.25">
      <c r="A35" s="27" t="s">
        <v>58</v>
      </c>
      <c r="B35" s="204" t="s">
        <v>239</v>
      </c>
      <c r="C35" s="214"/>
      <c r="D35" s="214"/>
      <c r="E35" s="214"/>
      <c r="F35" s="205"/>
      <c r="G35" s="27" t="s">
        <v>237</v>
      </c>
      <c r="H35" s="27">
        <v>12</v>
      </c>
      <c r="I35" s="27">
        <v>4</v>
      </c>
      <c r="J35" s="27">
        <f t="shared" si="1"/>
        <v>16</v>
      </c>
      <c r="K35" s="204"/>
      <c r="L35" s="205"/>
      <c r="M35" s="28"/>
      <c r="N35" s="30"/>
    </row>
    <row r="36" spans="1:14" ht="15.75" x14ac:dyDescent="0.25">
      <c r="G36" s="25" t="s">
        <v>64</v>
      </c>
      <c r="H36" s="12">
        <f>SUM(H27:H35)</f>
        <v>86</v>
      </c>
      <c r="I36" s="12">
        <f>SUM(I27:I35)</f>
        <v>79</v>
      </c>
      <c r="J36" s="12">
        <f>SUM(J27:J35)</f>
        <v>133</v>
      </c>
      <c r="K36" s="174">
        <f>SUM(K27:L35)</f>
        <v>0</v>
      </c>
      <c r="L36" s="175"/>
      <c r="M36" s="13">
        <f>SUM(M27:M35)</f>
        <v>0</v>
      </c>
      <c r="N36" s="5"/>
    </row>
    <row r="37" spans="1:14" ht="18.75" x14ac:dyDescent="0.3">
      <c r="A37" s="26" t="s">
        <v>67</v>
      </c>
    </row>
    <row r="39" spans="1:14" ht="15.75" x14ac:dyDescent="0.25">
      <c r="A39" s="31" t="s">
        <v>46</v>
      </c>
      <c r="B39" s="215" t="s">
        <v>47</v>
      </c>
      <c r="C39" s="215"/>
      <c r="D39" s="215"/>
      <c r="E39" s="215"/>
      <c r="F39" s="215"/>
      <c r="G39" s="32" t="s">
        <v>1</v>
      </c>
      <c r="H39" s="32" t="s">
        <v>48</v>
      </c>
      <c r="I39" s="32" t="s">
        <v>49</v>
      </c>
      <c r="J39" s="32" t="s">
        <v>50</v>
      </c>
      <c r="K39" s="215" t="s">
        <v>51</v>
      </c>
      <c r="L39" s="215"/>
      <c r="M39" s="31" t="s">
        <v>65</v>
      </c>
      <c r="N39" s="32" t="s">
        <v>52</v>
      </c>
    </row>
    <row r="40" spans="1:14" x14ac:dyDescent="0.25">
      <c r="A40" s="27" t="s">
        <v>54</v>
      </c>
      <c r="B40" s="204" t="s">
        <v>249</v>
      </c>
      <c r="C40" s="214"/>
      <c r="D40" s="214"/>
      <c r="E40" s="214"/>
      <c r="F40" s="205"/>
      <c r="G40" s="27" t="s">
        <v>238</v>
      </c>
      <c r="H40" s="27">
        <v>2</v>
      </c>
      <c r="I40" s="27">
        <v>13</v>
      </c>
      <c r="J40" s="27">
        <v>15</v>
      </c>
      <c r="K40" s="212"/>
      <c r="L40" s="213"/>
      <c r="M40" s="36"/>
      <c r="N40" s="27"/>
    </row>
    <row r="41" spans="1:14" x14ac:dyDescent="0.25">
      <c r="A41" s="27" t="s">
        <v>54</v>
      </c>
      <c r="B41" s="204" t="s">
        <v>186</v>
      </c>
      <c r="C41" s="214"/>
      <c r="D41" s="214"/>
      <c r="E41" s="214"/>
      <c r="F41" s="205"/>
      <c r="G41" s="27" t="s">
        <v>235</v>
      </c>
      <c r="H41" s="27">
        <v>6</v>
      </c>
      <c r="I41" s="27">
        <v>7</v>
      </c>
      <c r="J41" s="27">
        <v>13</v>
      </c>
      <c r="K41" s="204"/>
      <c r="L41" s="205"/>
      <c r="M41" s="29"/>
      <c r="N41" s="27"/>
    </row>
    <row r="42" spans="1:14" x14ac:dyDescent="0.25">
      <c r="A42" s="27" t="s">
        <v>55</v>
      </c>
      <c r="B42" s="204" t="s">
        <v>236</v>
      </c>
      <c r="C42" s="214"/>
      <c r="D42" s="214"/>
      <c r="E42" s="214"/>
      <c r="F42" s="205"/>
      <c r="G42" s="27" t="s">
        <v>237</v>
      </c>
      <c r="H42" s="27"/>
      <c r="I42" s="27">
        <v>12</v>
      </c>
      <c r="J42" s="27">
        <v>12</v>
      </c>
      <c r="K42" s="204"/>
      <c r="L42" s="205"/>
      <c r="M42" s="29"/>
      <c r="N42" s="27"/>
    </row>
    <row r="43" spans="1:14" x14ac:dyDescent="0.25">
      <c r="A43" s="27" t="s">
        <v>55</v>
      </c>
      <c r="B43" s="204"/>
      <c r="C43" s="214"/>
      <c r="D43" s="214"/>
      <c r="E43" s="214"/>
      <c r="F43" s="205"/>
      <c r="G43" s="27"/>
      <c r="H43" s="27"/>
      <c r="I43" s="27"/>
      <c r="J43" s="27">
        <f t="shared" ref="J43:J49" si="2">H43+I43</f>
        <v>0</v>
      </c>
      <c r="K43" s="204"/>
      <c r="L43" s="205"/>
      <c r="M43" s="29"/>
      <c r="N43" s="27"/>
    </row>
    <row r="44" spans="1:14" x14ac:dyDescent="0.25">
      <c r="A44" s="27" t="s">
        <v>56</v>
      </c>
      <c r="B44" s="204" t="s">
        <v>188</v>
      </c>
      <c r="C44" s="214"/>
      <c r="D44" s="214"/>
      <c r="E44" s="214"/>
      <c r="F44" s="205"/>
      <c r="G44" s="27" t="s">
        <v>72</v>
      </c>
      <c r="H44" s="27">
        <v>5</v>
      </c>
      <c r="I44" s="27">
        <v>8</v>
      </c>
      <c r="J44" s="27">
        <f t="shared" si="2"/>
        <v>13</v>
      </c>
      <c r="K44" s="204">
        <v>1</v>
      </c>
      <c r="L44" s="205"/>
      <c r="M44" s="29"/>
      <c r="N44" s="27"/>
    </row>
    <row r="45" spans="1:14" x14ac:dyDescent="0.25">
      <c r="A45" s="27" t="s">
        <v>56</v>
      </c>
      <c r="B45" s="204" t="s">
        <v>250</v>
      </c>
      <c r="C45" s="214"/>
      <c r="D45" s="214"/>
      <c r="E45" s="214"/>
      <c r="F45" s="205"/>
      <c r="G45" s="27" t="s">
        <v>222</v>
      </c>
      <c r="H45" s="27">
        <v>8</v>
      </c>
      <c r="I45" s="27">
        <v>8</v>
      </c>
      <c r="J45" s="27">
        <f t="shared" si="2"/>
        <v>16</v>
      </c>
      <c r="K45" s="204"/>
      <c r="L45" s="205"/>
      <c r="M45" s="29"/>
      <c r="N45" s="27"/>
    </row>
    <row r="46" spans="1:14" x14ac:dyDescent="0.25">
      <c r="A46" s="27" t="s">
        <v>57</v>
      </c>
      <c r="B46" s="204" t="s">
        <v>184</v>
      </c>
      <c r="C46" s="214"/>
      <c r="D46" s="214"/>
      <c r="E46" s="214"/>
      <c r="F46" s="205"/>
      <c r="G46" s="27" t="s">
        <v>235</v>
      </c>
      <c r="H46" s="27">
        <v>0</v>
      </c>
      <c r="I46" s="27">
        <v>16</v>
      </c>
      <c r="J46" s="27">
        <f t="shared" si="2"/>
        <v>16</v>
      </c>
      <c r="K46" s="204">
        <v>3</v>
      </c>
      <c r="L46" s="205"/>
      <c r="M46" s="29"/>
      <c r="N46" s="27"/>
    </row>
    <row r="47" spans="1:14" x14ac:dyDescent="0.25">
      <c r="A47" s="27" t="s">
        <v>57</v>
      </c>
      <c r="B47" s="204"/>
      <c r="C47" s="214"/>
      <c r="D47" s="214"/>
      <c r="E47" s="214"/>
      <c r="F47" s="205"/>
      <c r="G47" s="27"/>
      <c r="H47" s="27"/>
      <c r="I47" s="27"/>
      <c r="J47" s="27">
        <f t="shared" si="2"/>
        <v>0</v>
      </c>
      <c r="K47" s="204"/>
      <c r="L47" s="205"/>
      <c r="M47" s="29"/>
      <c r="N47" s="27"/>
    </row>
    <row r="48" spans="1:14" x14ac:dyDescent="0.25">
      <c r="A48" s="27" t="s">
        <v>58</v>
      </c>
      <c r="B48" s="204" t="s">
        <v>194</v>
      </c>
      <c r="C48" s="214"/>
      <c r="D48" s="214"/>
      <c r="E48" s="214"/>
      <c r="F48" s="205"/>
      <c r="G48" s="27" t="s">
        <v>235</v>
      </c>
      <c r="H48" s="27">
        <v>11</v>
      </c>
      <c r="I48" s="27">
        <v>4</v>
      </c>
      <c r="J48" s="27">
        <f t="shared" si="2"/>
        <v>15</v>
      </c>
      <c r="K48" s="204">
        <v>2</v>
      </c>
      <c r="L48" s="205"/>
      <c r="M48" s="29"/>
      <c r="N48" s="27"/>
    </row>
    <row r="49" spans="1:14" x14ac:dyDescent="0.25">
      <c r="A49" s="27" t="s">
        <v>58</v>
      </c>
      <c r="B49" s="204" t="s">
        <v>240</v>
      </c>
      <c r="C49" s="214"/>
      <c r="D49" s="214"/>
      <c r="E49" s="214"/>
      <c r="F49" s="205"/>
      <c r="G49" s="27" t="s">
        <v>238</v>
      </c>
      <c r="H49" s="27">
        <v>44</v>
      </c>
      <c r="I49" s="27">
        <v>7</v>
      </c>
      <c r="J49" s="27">
        <f t="shared" si="2"/>
        <v>51</v>
      </c>
      <c r="K49" s="204"/>
      <c r="L49" s="205"/>
      <c r="M49" s="28"/>
      <c r="N49" s="30"/>
    </row>
    <row r="50" spans="1:14" ht="15.75" x14ac:dyDescent="0.25">
      <c r="G50" s="25" t="s">
        <v>64</v>
      </c>
      <c r="H50" s="12">
        <f>SUM(H40:H49)</f>
        <v>76</v>
      </c>
      <c r="I50" s="12">
        <f>SUM(I40:I49)</f>
        <v>75</v>
      </c>
      <c r="J50" s="12">
        <f>SUM(J40:J49)</f>
        <v>151</v>
      </c>
      <c r="K50" s="174">
        <f>SUM(K40:L49)</f>
        <v>6</v>
      </c>
      <c r="L50" s="175"/>
      <c r="M50" s="13">
        <f>SUM(M40:M49)</f>
        <v>0</v>
      </c>
      <c r="N50" s="5"/>
    </row>
    <row r="51" spans="1:14" ht="18.75" x14ac:dyDescent="0.3">
      <c r="A51" s="39" t="s">
        <v>68</v>
      </c>
    </row>
    <row r="53" spans="1:14" ht="15.75" x14ac:dyDescent="0.25">
      <c r="A53" s="37" t="s">
        <v>46</v>
      </c>
      <c r="B53" s="216" t="s">
        <v>47</v>
      </c>
      <c r="C53" s="216"/>
      <c r="D53" s="216"/>
      <c r="E53" s="216"/>
      <c r="F53" s="216"/>
      <c r="G53" s="38" t="s">
        <v>1</v>
      </c>
      <c r="H53" s="38" t="s">
        <v>48</v>
      </c>
      <c r="I53" s="38" t="s">
        <v>49</v>
      </c>
      <c r="J53" s="38" t="s">
        <v>50</v>
      </c>
      <c r="K53" s="216" t="s">
        <v>51</v>
      </c>
      <c r="L53" s="216"/>
      <c r="M53" s="37" t="s">
        <v>65</v>
      </c>
      <c r="N53" s="38" t="s">
        <v>52</v>
      </c>
    </row>
    <row r="54" spans="1:14" x14ac:dyDescent="0.25">
      <c r="A54" s="27" t="s">
        <v>54</v>
      </c>
      <c r="B54" s="204" t="s">
        <v>233</v>
      </c>
      <c r="C54" s="214"/>
      <c r="D54" s="214"/>
      <c r="E54" s="214"/>
      <c r="F54" s="205"/>
      <c r="G54" s="27" t="s">
        <v>234</v>
      </c>
      <c r="H54" s="27">
        <v>2</v>
      </c>
      <c r="I54" s="27">
        <v>14</v>
      </c>
      <c r="J54" s="27">
        <v>16</v>
      </c>
      <c r="K54" s="204">
        <v>4</v>
      </c>
      <c r="L54" s="205"/>
      <c r="M54" s="36"/>
      <c r="N54" s="27"/>
    </row>
    <row r="55" spans="1:14" x14ac:dyDescent="0.25">
      <c r="A55" s="27" t="s">
        <v>54</v>
      </c>
      <c r="B55" s="204"/>
      <c r="C55" s="214"/>
      <c r="D55" s="214"/>
      <c r="E55" s="214"/>
      <c r="F55" s="205"/>
      <c r="G55" s="27"/>
      <c r="H55" s="27"/>
      <c r="I55" s="27"/>
      <c r="J55" s="27">
        <f t="shared" ref="J55:J63" si="3">H55+I55</f>
        <v>0</v>
      </c>
      <c r="K55" s="204"/>
      <c r="L55" s="205"/>
      <c r="M55" s="29"/>
      <c r="N55" s="27"/>
    </row>
    <row r="56" spans="1:14" x14ac:dyDescent="0.25">
      <c r="A56" s="27" t="s">
        <v>55</v>
      </c>
      <c r="B56" s="204" t="s">
        <v>186</v>
      </c>
      <c r="C56" s="214"/>
      <c r="D56" s="214"/>
      <c r="E56" s="214"/>
      <c r="F56" s="205"/>
      <c r="G56" s="27" t="s">
        <v>235</v>
      </c>
      <c r="H56" s="27">
        <v>6</v>
      </c>
      <c r="I56" s="27">
        <v>8</v>
      </c>
      <c r="J56" s="27">
        <f t="shared" si="3"/>
        <v>14</v>
      </c>
      <c r="K56" s="204"/>
      <c r="L56" s="205"/>
      <c r="M56" s="29"/>
      <c r="N56" s="27"/>
    </row>
    <row r="57" spans="1:14" x14ac:dyDescent="0.25">
      <c r="A57" s="27" t="s">
        <v>55</v>
      </c>
      <c r="B57" s="204" t="s">
        <v>236</v>
      </c>
      <c r="C57" s="214"/>
      <c r="D57" s="214"/>
      <c r="E57" s="214"/>
      <c r="F57" s="205"/>
      <c r="G57" s="27" t="s">
        <v>237</v>
      </c>
      <c r="H57" s="27">
        <v>0</v>
      </c>
      <c r="I57" s="27">
        <v>12</v>
      </c>
      <c r="J57" s="27">
        <f t="shared" si="3"/>
        <v>12</v>
      </c>
      <c r="K57" s="204">
        <v>1</v>
      </c>
      <c r="L57" s="205"/>
      <c r="M57" s="29"/>
      <c r="N57" s="27"/>
    </row>
    <row r="58" spans="1:14" x14ac:dyDescent="0.25">
      <c r="A58" s="27" t="s">
        <v>56</v>
      </c>
      <c r="B58" s="204" t="s">
        <v>188</v>
      </c>
      <c r="C58" s="214"/>
      <c r="D58" s="214"/>
      <c r="E58" s="214"/>
      <c r="F58" s="205"/>
      <c r="G58" s="27" t="s">
        <v>237</v>
      </c>
      <c r="H58" s="27">
        <v>9</v>
      </c>
      <c r="I58" s="27">
        <v>7</v>
      </c>
      <c r="J58" s="27">
        <f t="shared" si="3"/>
        <v>16</v>
      </c>
      <c r="K58" s="204">
        <v>1</v>
      </c>
      <c r="L58" s="205"/>
      <c r="M58" s="29"/>
      <c r="N58" s="27"/>
    </row>
    <row r="59" spans="1:14" x14ac:dyDescent="0.25">
      <c r="A59" s="27" t="s">
        <v>56</v>
      </c>
      <c r="B59" s="204"/>
      <c r="C59" s="214"/>
      <c r="D59" s="214"/>
      <c r="E59" s="214"/>
      <c r="F59" s="205"/>
      <c r="G59" s="27"/>
      <c r="H59" s="27"/>
      <c r="I59" s="27"/>
      <c r="J59" s="27">
        <f t="shared" si="3"/>
        <v>0</v>
      </c>
      <c r="K59" s="204"/>
      <c r="L59" s="205"/>
      <c r="M59" s="29"/>
      <c r="N59" s="27"/>
    </row>
    <row r="60" spans="1:14" x14ac:dyDescent="0.25">
      <c r="A60" s="27" t="s">
        <v>57</v>
      </c>
      <c r="B60" s="204" t="s">
        <v>184</v>
      </c>
      <c r="C60" s="214"/>
      <c r="D60" s="214"/>
      <c r="E60" s="214"/>
      <c r="F60" s="205"/>
      <c r="G60" s="27" t="s">
        <v>235</v>
      </c>
      <c r="H60" s="27"/>
      <c r="I60" s="27">
        <v>16</v>
      </c>
      <c r="J60" s="27">
        <f t="shared" si="3"/>
        <v>16</v>
      </c>
      <c r="K60" s="204">
        <v>2</v>
      </c>
      <c r="L60" s="205"/>
      <c r="M60" s="29"/>
      <c r="N60" s="27"/>
    </row>
    <row r="61" spans="1:14" x14ac:dyDescent="0.25">
      <c r="A61" s="27" t="s">
        <v>57</v>
      </c>
      <c r="B61" s="204"/>
      <c r="C61" s="214"/>
      <c r="D61" s="214"/>
      <c r="E61" s="214"/>
      <c r="F61" s="205"/>
      <c r="G61" s="27"/>
      <c r="H61" s="27"/>
      <c r="I61" s="27"/>
      <c r="J61" s="27">
        <f t="shared" si="3"/>
        <v>0</v>
      </c>
      <c r="K61" s="204"/>
      <c r="L61" s="205"/>
      <c r="M61" s="29"/>
      <c r="N61" s="27"/>
    </row>
    <row r="62" spans="1:14" x14ac:dyDescent="0.25">
      <c r="A62" s="27" t="s">
        <v>58</v>
      </c>
      <c r="B62" s="204" t="s">
        <v>194</v>
      </c>
      <c r="C62" s="214"/>
      <c r="D62" s="214"/>
      <c r="E62" s="214"/>
      <c r="F62" s="205"/>
      <c r="G62" s="27" t="s">
        <v>235</v>
      </c>
      <c r="H62" s="27">
        <v>12</v>
      </c>
      <c r="I62" s="27">
        <v>5</v>
      </c>
      <c r="J62" s="27">
        <f t="shared" si="3"/>
        <v>17</v>
      </c>
      <c r="K62" s="204">
        <v>1</v>
      </c>
      <c r="L62" s="205"/>
      <c r="M62" s="29"/>
      <c r="N62" s="27"/>
    </row>
    <row r="63" spans="1:14" x14ac:dyDescent="0.25">
      <c r="A63" s="27" t="s">
        <v>58</v>
      </c>
      <c r="B63" s="204" t="s">
        <v>240</v>
      </c>
      <c r="C63" s="214"/>
      <c r="D63" s="214"/>
      <c r="E63" s="214"/>
      <c r="F63" s="205"/>
      <c r="G63" s="27"/>
      <c r="H63" s="27">
        <v>41</v>
      </c>
      <c r="I63" s="27">
        <v>7</v>
      </c>
      <c r="J63" s="27">
        <f t="shared" si="3"/>
        <v>48</v>
      </c>
      <c r="K63" s="204"/>
      <c r="L63" s="205"/>
      <c r="M63" s="28"/>
      <c r="N63" s="30"/>
    </row>
    <row r="64" spans="1:14" ht="15.75" x14ac:dyDescent="0.25">
      <c r="G64" s="25" t="s">
        <v>64</v>
      </c>
      <c r="H64" s="12">
        <f>SUM(H54:H63)</f>
        <v>70</v>
      </c>
      <c r="I64" s="12">
        <f t="shared" ref="I64:J64" si="4">SUM(I54:I63)</f>
        <v>69</v>
      </c>
      <c r="J64" s="12">
        <f t="shared" si="4"/>
        <v>139</v>
      </c>
      <c r="K64" s="174">
        <f>SUM(K54:L63)</f>
        <v>9</v>
      </c>
      <c r="L64" s="175"/>
      <c r="M64" s="13">
        <f>SUM(M54:M63)</f>
        <v>0</v>
      </c>
      <c r="N64" s="5"/>
    </row>
    <row r="65" spans="1:14" ht="18.75" x14ac:dyDescent="0.3">
      <c r="A65" s="26" t="s">
        <v>69</v>
      </c>
    </row>
    <row r="67" spans="1:14" ht="15.75" x14ac:dyDescent="0.25">
      <c r="A67" s="31" t="s">
        <v>46</v>
      </c>
      <c r="B67" s="215" t="s">
        <v>47</v>
      </c>
      <c r="C67" s="215"/>
      <c r="D67" s="215"/>
      <c r="E67" s="215"/>
      <c r="F67" s="215"/>
      <c r="G67" s="32" t="s">
        <v>1</v>
      </c>
      <c r="H67" s="32" t="s">
        <v>48</v>
      </c>
      <c r="I67" s="32" t="s">
        <v>49</v>
      </c>
      <c r="J67" s="32" t="s">
        <v>50</v>
      </c>
      <c r="K67" s="215" t="s">
        <v>51</v>
      </c>
      <c r="L67" s="215"/>
      <c r="M67" s="31" t="s">
        <v>65</v>
      </c>
      <c r="N67" s="32" t="s">
        <v>52</v>
      </c>
    </row>
    <row r="68" spans="1:14" x14ac:dyDescent="0.25">
      <c r="A68" s="27" t="s">
        <v>54</v>
      </c>
      <c r="B68" s="204" t="s">
        <v>259</v>
      </c>
      <c r="C68" s="214"/>
      <c r="D68" s="214"/>
      <c r="E68" s="214"/>
      <c r="F68" s="205"/>
      <c r="G68" s="27" t="s">
        <v>234</v>
      </c>
      <c r="H68" s="27">
        <v>2</v>
      </c>
      <c r="I68" s="27">
        <v>14</v>
      </c>
      <c r="J68" s="27">
        <v>16</v>
      </c>
      <c r="K68" s="212"/>
      <c r="L68" s="213"/>
      <c r="M68" s="36"/>
      <c r="N68" s="27"/>
    </row>
    <row r="69" spans="1:14" x14ac:dyDescent="0.25">
      <c r="A69" s="27" t="s">
        <v>54</v>
      </c>
      <c r="B69" s="204"/>
      <c r="C69" s="214"/>
      <c r="D69" s="214"/>
      <c r="E69" s="214"/>
      <c r="F69" s="205"/>
      <c r="G69" s="27"/>
      <c r="H69" s="27"/>
      <c r="I69" s="27"/>
      <c r="J69" s="27">
        <f t="shared" ref="J69:J77" si="5">H69+I69</f>
        <v>0</v>
      </c>
      <c r="K69" s="204"/>
      <c r="L69" s="205"/>
      <c r="M69" s="29"/>
      <c r="N69" s="27"/>
    </row>
    <row r="70" spans="1:14" x14ac:dyDescent="0.25">
      <c r="A70" s="27" t="s">
        <v>55</v>
      </c>
      <c r="B70" s="204" t="s">
        <v>186</v>
      </c>
      <c r="C70" s="214"/>
      <c r="D70" s="214"/>
      <c r="E70" s="214"/>
      <c r="F70" s="205"/>
      <c r="G70" s="27" t="s">
        <v>235</v>
      </c>
      <c r="H70" s="27">
        <v>6</v>
      </c>
      <c r="I70" s="27">
        <v>8</v>
      </c>
      <c r="J70" s="27">
        <f t="shared" si="5"/>
        <v>14</v>
      </c>
      <c r="K70" s="204"/>
      <c r="L70" s="205"/>
      <c r="M70" s="29"/>
      <c r="N70" s="27"/>
    </row>
    <row r="71" spans="1:14" x14ac:dyDescent="0.25">
      <c r="A71" s="27" t="s">
        <v>55</v>
      </c>
      <c r="B71" s="204" t="s">
        <v>236</v>
      </c>
      <c r="C71" s="214"/>
      <c r="D71" s="214"/>
      <c r="E71" s="214"/>
      <c r="F71" s="205"/>
      <c r="G71" s="27" t="s">
        <v>237</v>
      </c>
      <c r="H71" s="27"/>
      <c r="I71" s="27">
        <v>12</v>
      </c>
      <c r="J71" s="27">
        <f t="shared" si="5"/>
        <v>12</v>
      </c>
      <c r="K71" s="204"/>
      <c r="L71" s="205"/>
      <c r="M71" s="29"/>
      <c r="N71" s="27"/>
    </row>
    <row r="72" spans="1:14" x14ac:dyDescent="0.25">
      <c r="A72" s="27" t="s">
        <v>56</v>
      </c>
      <c r="B72" s="204" t="s">
        <v>260</v>
      </c>
      <c r="C72" s="214"/>
      <c r="D72" s="214"/>
      <c r="E72" s="214"/>
      <c r="F72" s="205"/>
      <c r="G72" s="27" t="s">
        <v>237</v>
      </c>
      <c r="H72" s="27">
        <v>8</v>
      </c>
      <c r="I72" s="27">
        <v>8</v>
      </c>
      <c r="J72" s="27">
        <f t="shared" si="5"/>
        <v>16</v>
      </c>
      <c r="K72" s="204"/>
      <c r="L72" s="205"/>
      <c r="M72" s="29"/>
      <c r="N72" s="27"/>
    </row>
    <row r="73" spans="1:14" x14ac:dyDescent="0.25">
      <c r="A73" s="27" t="s">
        <v>56</v>
      </c>
      <c r="B73" s="204"/>
      <c r="C73" s="214"/>
      <c r="D73" s="214"/>
      <c r="E73" s="214"/>
      <c r="F73" s="205"/>
      <c r="G73" s="27"/>
      <c r="H73" s="27"/>
      <c r="I73" s="27"/>
      <c r="J73" s="27">
        <f t="shared" si="5"/>
        <v>0</v>
      </c>
      <c r="K73" s="204"/>
      <c r="L73" s="205"/>
      <c r="M73" s="29"/>
      <c r="N73" s="27"/>
    </row>
    <row r="74" spans="1:14" x14ac:dyDescent="0.25">
      <c r="A74" s="27" t="s">
        <v>57</v>
      </c>
      <c r="B74" s="204" t="s">
        <v>184</v>
      </c>
      <c r="C74" s="214"/>
      <c r="D74" s="214"/>
      <c r="E74" s="214"/>
      <c r="F74" s="205"/>
      <c r="G74" s="27" t="s">
        <v>235</v>
      </c>
      <c r="H74" s="27"/>
      <c r="I74" s="27">
        <v>16</v>
      </c>
      <c r="J74" s="27">
        <f t="shared" si="5"/>
        <v>16</v>
      </c>
      <c r="K74" s="204"/>
      <c r="L74" s="205"/>
      <c r="M74" s="29"/>
      <c r="N74" s="27"/>
    </row>
    <row r="75" spans="1:14" x14ac:dyDescent="0.25">
      <c r="A75" s="27" t="s">
        <v>57</v>
      </c>
      <c r="B75" s="204"/>
      <c r="C75" s="214"/>
      <c r="D75" s="214"/>
      <c r="E75" s="214"/>
      <c r="F75" s="205"/>
      <c r="G75" s="27"/>
      <c r="H75" s="27"/>
      <c r="I75" s="27"/>
      <c r="J75" s="27">
        <f t="shared" si="5"/>
        <v>0</v>
      </c>
      <c r="K75" s="204"/>
      <c r="L75" s="205"/>
      <c r="M75" s="29"/>
      <c r="N75" s="27"/>
    </row>
    <row r="76" spans="1:14" x14ac:dyDescent="0.25">
      <c r="A76" s="27" t="s">
        <v>58</v>
      </c>
      <c r="B76" s="204" t="s">
        <v>239</v>
      </c>
      <c r="C76" s="214"/>
      <c r="D76" s="214"/>
      <c r="E76" s="214"/>
      <c r="F76" s="205"/>
      <c r="G76" s="27" t="s">
        <v>235</v>
      </c>
      <c r="H76" s="27">
        <v>12</v>
      </c>
      <c r="I76" s="27">
        <v>5</v>
      </c>
      <c r="J76" s="27">
        <f t="shared" si="5"/>
        <v>17</v>
      </c>
      <c r="K76" s="204"/>
      <c r="L76" s="205"/>
      <c r="M76" s="29"/>
      <c r="N76" s="27"/>
    </row>
    <row r="77" spans="1:14" x14ac:dyDescent="0.25">
      <c r="A77" s="27" t="s">
        <v>58</v>
      </c>
      <c r="B77" s="204" t="s">
        <v>261</v>
      </c>
      <c r="C77" s="214"/>
      <c r="D77" s="214"/>
      <c r="E77" s="214"/>
      <c r="F77" s="205"/>
      <c r="G77" s="27" t="s">
        <v>238</v>
      </c>
      <c r="H77" s="27">
        <v>41</v>
      </c>
      <c r="I77" s="27">
        <v>7</v>
      </c>
      <c r="J77" s="27">
        <f t="shared" si="5"/>
        <v>48</v>
      </c>
      <c r="K77" s="204"/>
      <c r="L77" s="205"/>
      <c r="M77" s="28"/>
      <c r="N77" s="30"/>
    </row>
    <row r="78" spans="1:14" ht="15.75" x14ac:dyDescent="0.25">
      <c r="G78" s="25"/>
      <c r="H78" s="12">
        <f>SUM(H68:H77)</f>
        <v>69</v>
      </c>
      <c r="I78" s="12">
        <f>SUM(I68:I77)</f>
        <v>70</v>
      </c>
      <c r="J78" s="12">
        <f>SUM(J68:J77)</f>
        <v>139</v>
      </c>
      <c r="K78" s="174">
        <f>SUM(K68:L77)</f>
        <v>0</v>
      </c>
      <c r="L78" s="175"/>
      <c r="M78" s="13">
        <f>SUM(M68:M77)</f>
        <v>0</v>
      </c>
      <c r="N78" s="5"/>
    </row>
    <row r="79" spans="1:14" ht="15.75" x14ac:dyDescent="0.25">
      <c r="G79" s="43"/>
      <c r="H79" s="5"/>
      <c r="I79" s="5"/>
      <c r="J79" s="5"/>
      <c r="K79" s="21"/>
      <c r="L79" s="21"/>
      <c r="M79" s="21"/>
      <c r="N79" s="5"/>
    </row>
    <row r="80" spans="1:14" ht="18.75" x14ac:dyDescent="0.3">
      <c r="A80" s="40" t="s">
        <v>70</v>
      </c>
    </row>
    <row r="82" spans="1:14" ht="15.75" x14ac:dyDescent="0.25">
      <c r="A82" s="37" t="s">
        <v>46</v>
      </c>
      <c r="B82" s="216" t="s">
        <v>47</v>
      </c>
      <c r="C82" s="216"/>
      <c r="D82" s="216"/>
      <c r="E82" s="216"/>
      <c r="F82" s="216"/>
      <c r="G82" s="38" t="s">
        <v>1</v>
      </c>
      <c r="H82" s="38" t="s">
        <v>48</v>
      </c>
      <c r="I82" s="38" t="s">
        <v>49</v>
      </c>
      <c r="J82" s="38" t="s">
        <v>50</v>
      </c>
      <c r="K82" s="216" t="s">
        <v>51</v>
      </c>
      <c r="L82" s="216"/>
      <c r="M82" s="37" t="s">
        <v>65</v>
      </c>
      <c r="N82" s="38" t="s">
        <v>52</v>
      </c>
    </row>
    <row r="83" spans="1:14" x14ac:dyDescent="0.25">
      <c r="A83" s="27" t="s">
        <v>54</v>
      </c>
      <c r="B83" s="204" t="s">
        <v>259</v>
      </c>
      <c r="C83" s="223"/>
      <c r="D83" s="223"/>
      <c r="E83" s="223"/>
      <c r="F83" s="213"/>
      <c r="G83" s="34"/>
      <c r="H83" s="34">
        <v>2</v>
      </c>
      <c r="I83" s="34">
        <v>14</v>
      </c>
      <c r="J83" s="34">
        <v>16</v>
      </c>
      <c r="K83" s="212"/>
      <c r="L83" s="213"/>
      <c r="M83" s="36"/>
      <c r="N83" s="27"/>
    </row>
    <row r="84" spans="1:14" x14ac:dyDescent="0.25">
      <c r="A84" s="27" t="s">
        <v>54</v>
      </c>
      <c r="B84" s="204"/>
      <c r="C84" s="214"/>
      <c r="D84" s="214"/>
      <c r="E84" s="214"/>
      <c r="F84" s="205"/>
      <c r="G84" s="27"/>
      <c r="H84" s="27"/>
      <c r="I84" s="27"/>
      <c r="J84" s="27">
        <f t="shared" ref="J84:J92" si="6">H84+I84</f>
        <v>0</v>
      </c>
      <c r="K84" s="204"/>
      <c r="L84" s="205"/>
      <c r="M84" s="29"/>
      <c r="N84" s="27"/>
    </row>
    <row r="85" spans="1:14" x14ac:dyDescent="0.25">
      <c r="A85" s="27" t="s">
        <v>55</v>
      </c>
      <c r="B85" s="204" t="s">
        <v>186</v>
      </c>
      <c r="C85" s="214"/>
      <c r="D85" s="214"/>
      <c r="E85" s="214"/>
      <c r="F85" s="205"/>
      <c r="G85" s="27"/>
      <c r="H85" s="27">
        <v>6</v>
      </c>
      <c r="I85" s="27">
        <v>8</v>
      </c>
      <c r="J85" s="27">
        <f t="shared" si="6"/>
        <v>14</v>
      </c>
      <c r="K85" s="204"/>
      <c r="L85" s="205"/>
      <c r="M85" s="29"/>
      <c r="N85" s="27"/>
    </row>
    <row r="86" spans="1:14" x14ac:dyDescent="0.25">
      <c r="A86" s="27" t="s">
        <v>55</v>
      </c>
      <c r="B86" s="204" t="s">
        <v>236</v>
      </c>
      <c r="C86" s="214"/>
      <c r="D86" s="214"/>
      <c r="E86" s="214"/>
      <c r="F86" s="205"/>
      <c r="G86" s="27"/>
      <c r="H86" s="27"/>
      <c r="I86" s="27">
        <v>12</v>
      </c>
      <c r="J86" s="27">
        <f t="shared" si="6"/>
        <v>12</v>
      </c>
      <c r="K86" s="204"/>
      <c r="L86" s="205"/>
      <c r="M86" s="29"/>
      <c r="N86" s="27"/>
    </row>
    <row r="87" spans="1:14" x14ac:dyDescent="0.25">
      <c r="A87" s="27" t="s">
        <v>56</v>
      </c>
      <c r="B87" s="204" t="s">
        <v>260</v>
      </c>
      <c r="C87" s="214"/>
      <c r="D87" s="214"/>
      <c r="E87" s="214"/>
      <c r="F87" s="205"/>
      <c r="G87" s="27"/>
      <c r="H87" s="27">
        <v>8</v>
      </c>
      <c r="I87" s="27">
        <v>8</v>
      </c>
      <c r="J87" s="27">
        <f t="shared" si="6"/>
        <v>16</v>
      </c>
      <c r="K87" s="204"/>
      <c r="L87" s="205"/>
      <c r="M87" s="29"/>
      <c r="N87" s="27"/>
    </row>
    <row r="88" spans="1:14" x14ac:dyDescent="0.25">
      <c r="A88" s="27" t="s">
        <v>56</v>
      </c>
      <c r="B88" s="204"/>
      <c r="C88" s="214"/>
      <c r="D88" s="214"/>
      <c r="E88" s="214"/>
      <c r="F88" s="205"/>
      <c r="G88" s="27"/>
      <c r="H88" s="27"/>
      <c r="I88" s="27"/>
      <c r="J88" s="27">
        <f t="shared" si="6"/>
        <v>0</v>
      </c>
      <c r="K88" s="204"/>
      <c r="L88" s="205"/>
      <c r="M88" s="29"/>
      <c r="N88" s="27"/>
    </row>
    <row r="89" spans="1:14" x14ac:dyDescent="0.25">
      <c r="A89" s="27" t="s">
        <v>57</v>
      </c>
      <c r="B89" s="204" t="s">
        <v>184</v>
      </c>
      <c r="C89" s="214"/>
      <c r="D89" s="214"/>
      <c r="E89" s="214"/>
      <c r="F89" s="205"/>
      <c r="G89" s="27"/>
      <c r="H89" s="27"/>
      <c r="I89" s="27">
        <v>16</v>
      </c>
      <c r="J89" s="27">
        <f t="shared" si="6"/>
        <v>16</v>
      </c>
      <c r="K89" s="204"/>
      <c r="L89" s="205"/>
      <c r="M89" s="29"/>
      <c r="N89" s="27"/>
    </row>
    <row r="90" spans="1:14" x14ac:dyDescent="0.25">
      <c r="A90" s="27" t="s">
        <v>57</v>
      </c>
      <c r="B90" s="204"/>
      <c r="C90" s="214"/>
      <c r="D90" s="214"/>
      <c r="E90" s="214"/>
      <c r="F90" s="205"/>
      <c r="G90" s="27"/>
      <c r="H90" s="27"/>
      <c r="I90" s="27"/>
      <c r="J90" s="27">
        <f t="shared" si="6"/>
        <v>0</v>
      </c>
      <c r="K90" s="204"/>
      <c r="L90" s="205"/>
      <c r="M90" s="29"/>
      <c r="N90" s="27"/>
    </row>
    <row r="91" spans="1:14" x14ac:dyDescent="0.25">
      <c r="A91" s="27" t="s">
        <v>58</v>
      </c>
      <c r="B91" s="204" t="s">
        <v>194</v>
      </c>
      <c r="C91" s="214"/>
      <c r="D91" s="214"/>
      <c r="E91" s="214"/>
      <c r="F91" s="205"/>
      <c r="G91" s="27"/>
      <c r="H91" s="27">
        <v>12</v>
      </c>
      <c r="I91" s="27">
        <v>5</v>
      </c>
      <c r="J91" s="27">
        <f t="shared" si="6"/>
        <v>17</v>
      </c>
      <c r="K91" s="204"/>
      <c r="L91" s="205"/>
      <c r="M91" s="29"/>
      <c r="N91" s="27"/>
    </row>
    <row r="92" spans="1:14" x14ac:dyDescent="0.25">
      <c r="A92" s="27" t="s">
        <v>58</v>
      </c>
      <c r="B92" s="204" t="s">
        <v>261</v>
      </c>
      <c r="C92" s="214"/>
      <c r="D92" s="214"/>
      <c r="E92" s="214"/>
      <c r="F92" s="205"/>
      <c r="G92" s="27"/>
      <c r="H92" s="27">
        <v>41</v>
      </c>
      <c r="I92" s="27">
        <v>7</v>
      </c>
      <c r="J92" s="27">
        <f t="shared" si="6"/>
        <v>48</v>
      </c>
      <c r="K92" s="204"/>
      <c r="L92" s="205"/>
      <c r="M92" s="28"/>
      <c r="N92" s="30"/>
    </row>
    <row r="93" spans="1:14" ht="15.75" x14ac:dyDescent="0.25">
      <c r="G93" s="25" t="s">
        <v>64</v>
      </c>
      <c r="H93" s="12">
        <f>SUM(H83:H92)</f>
        <v>69</v>
      </c>
      <c r="I93" s="12">
        <f>SUM(I83:I92)</f>
        <v>70</v>
      </c>
      <c r="J93" s="12">
        <f>SUM(J83:J92)</f>
        <v>139</v>
      </c>
      <c r="K93" s="174">
        <f>SUM(K83:L92)</f>
        <v>0</v>
      </c>
      <c r="L93" s="175"/>
      <c r="M93" s="13">
        <f>SUM(M83:M92)</f>
        <v>0</v>
      </c>
      <c r="N93" s="5"/>
    </row>
  </sheetData>
  <mergeCells count="137">
    <mergeCell ref="B92:F92"/>
    <mergeCell ref="K92:L92"/>
    <mergeCell ref="K93:L93"/>
    <mergeCell ref="D10:G10"/>
    <mergeCell ref="D11:G11"/>
    <mergeCell ref="D12:G12"/>
    <mergeCell ref="D13:G13"/>
    <mergeCell ref="D14:G14"/>
    <mergeCell ref="B89:F89"/>
    <mergeCell ref="K89:L89"/>
    <mergeCell ref="B90:F90"/>
    <mergeCell ref="K90:L90"/>
    <mergeCell ref="B91:F91"/>
    <mergeCell ref="K91:L91"/>
    <mergeCell ref="B86:F86"/>
    <mergeCell ref="K86:L86"/>
    <mergeCell ref="B87:F87"/>
    <mergeCell ref="K87:L87"/>
    <mergeCell ref="B88:F88"/>
    <mergeCell ref="K88:L88"/>
    <mergeCell ref="B83:F83"/>
    <mergeCell ref="K83:L83"/>
    <mergeCell ref="B84:F84"/>
    <mergeCell ref="K84:L84"/>
    <mergeCell ref="B85:F85"/>
    <mergeCell ref="K85:L85"/>
    <mergeCell ref="B76:F76"/>
    <mergeCell ref="K76:L76"/>
    <mergeCell ref="B77:F77"/>
    <mergeCell ref="K77:L77"/>
    <mergeCell ref="K78:L78"/>
    <mergeCell ref="B82:F82"/>
    <mergeCell ref="K82:L82"/>
    <mergeCell ref="B73:F73"/>
    <mergeCell ref="K73:L73"/>
    <mergeCell ref="B74:F74"/>
    <mergeCell ref="K74:L74"/>
    <mergeCell ref="B75:F75"/>
    <mergeCell ref="K75:L75"/>
    <mergeCell ref="B70:F70"/>
    <mergeCell ref="K70:L70"/>
    <mergeCell ref="B71:F71"/>
    <mergeCell ref="K71:L71"/>
    <mergeCell ref="B72:F72"/>
    <mergeCell ref="K72:L72"/>
    <mergeCell ref="K64:L64"/>
    <mergeCell ref="B67:F67"/>
    <mergeCell ref="K67:L67"/>
    <mergeCell ref="B68:F68"/>
    <mergeCell ref="K68:L68"/>
    <mergeCell ref="B69:F69"/>
    <mergeCell ref="K69:L69"/>
    <mergeCell ref="B61:F61"/>
    <mergeCell ref="K61:L61"/>
    <mergeCell ref="B62:F62"/>
    <mergeCell ref="K62:L62"/>
    <mergeCell ref="B63:F63"/>
    <mergeCell ref="K63:L63"/>
    <mergeCell ref="B58:F58"/>
    <mergeCell ref="K58:L58"/>
    <mergeCell ref="B59:F59"/>
    <mergeCell ref="K59:L59"/>
    <mergeCell ref="B60:F60"/>
    <mergeCell ref="K60:L60"/>
    <mergeCell ref="B55:F55"/>
    <mergeCell ref="K55:L55"/>
    <mergeCell ref="B56:F56"/>
    <mergeCell ref="K56:L56"/>
    <mergeCell ref="B57:F57"/>
    <mergeCell ref="K57:L57"/>
    <mergeCell ref="B49:F49"/>
    <mergeCell ref="K49:L49"/>
    <mergeCell ref="K50:L50"/>
    <mergeCell ref="B53:F53"/>
    <mergeCell ref="K53:L53"/>
    <mergeCell ref="B54:F54"/>
    <mergeCell ref="K54:L54"/>
    <mergeCell ref="B46:F46"/>
    <mergeCell ref="K46:L46"/>
    <mergeCell ref="B47:F47"/>
    <mergeCell ref="K47:L47"/>
    <mergeCell ref="B48:F48"/>
    <mergeCell ref="K48:L48"/>
    <mergeCell ref="B43:F43"/>
    <mergeCell ref="K43:L43"/>
    <mergeCell ref="B44:F44"/>
    <mergeCell ref="K44:L44"/>
    <mergeCell ref="B45:F45"/>
    <mergeCell ref="K45:L45"/>
    <mergeCell ref="B40:F40"/>
    <mergeCell ref="K40:L40"/>
    <mergeCell ref="B41:F41"/>
    <mergeCell ref="K41:L41"/>
    <mergeCell ref="B42:F42"/>
    <mergeCell ref="K42:L42"/>
    <mergeCell ref="B34:F34"/>
    <mergeCell ref="K34:L34"/>
    <mergeCell ref="B35:F35"/>
    <mergeCell ref="K35:L35"/>
    <mergeCell ref="K36:L36"/>
    <mergeCell ref="B39:F39"/>
    <mergeCell ref="K39:L39"/>
    <mergeCell ref="B31:F31"/>
    <mergeCell ref="K31:L31"/>
    <mergeCell ref="B32:F32"/>
    <mergeCell ref="K32:L32"/>
    <mergeCell ref="B33:F33"/>
    <mergeCell ref="K33:L33"/>
    <mergeCell ref="B28:F28"/>
    <mergeCell ref="K28:L28"/>
    <mergeCell ref="B29:F29"/>
    <mergeCell ref="K29:L29"/>
    <mergeCell ref="B30:F30"/>
    <mergeCell ref="K30:L30"/>
    <mergeCell ref="K23:L23"/>
    <mergeCell ref="B26:F26"/>
    <mergeCell ref="K26:L26"/>
    <mergeCell ref="B27:F27"/>
    <mergeCell ref="K27:L27"/>
    <mergeCell ref="C3:J3"/>
    <mergeCell ref="D5:F6"/>
    <mergeCell ref="K21:L21"/>
    <mergeCell ref="K22:L22"/>
    <mergeCell ref="G5:J6"/>
    <mergeCell ref="D8:G8"/>
    <mergeCell ref="K17:L17"/>
    <mergeCell ref="K18:L18"/>
    <mergeCell ref="K19:L19"/>
    <mergeCell ref="K20:L20"/>
    <mergeCell ref="B20:F20"/>
    <mergeCell ref="B21:F21"/>
    <mergeCell ref="B22:F22"/>
    <mergeCell ref="B17:F17"/>
    <mergeCell ref="B18:F18"/>
    <mergeCell ref="B19:F19"/>
    <mergeCell ref="B16:F16"/>
    <mergeCell ref="K16:L16"/>
  </mergeCells>
  <pageMargins left="0.7" right="0.7" top="0.75" bottom="0.75" header="0.3" footer="0.3"/>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I39"/>
  <sheetViews>
    <sheetView topLeftCell="A7" zoomScale="90" zoomScaleNormal="90" workbookViewId="0">
      <selection activeCell="B33" sqref="B33"/>
    </sheetView>
  </sheetViews>
  <sheetFormatPr defaultRowHeight="15" x14ac:dyDescent="0.25"/>
  <cols>
    <col min="1" max="1" width="31.140625" customWidth="1"/>
    <col min="2" max="2" width="20.7109375" customWidth="1"/>
    <col min="3" max="3" width="25.7109375" customWidth="1"/>
    <col min="4" max="5" width="30.85546875" customWidth="1"/>
    <col min="6" max="6" width="15" customWidth="1"/>
    <col min="7" max="7" width="14.7109375" customWidth="1"/>
  </cols>
  <sheetData>
    <row r="2" spans="1:9" ht="21" x14ac:dyDescent="0.35">
      <c r="C2" s="6" t="s">
        <v>6</v>
      </c>
      <c r="D2" s="4"/>
      <c r="E2" s="4"/>
    </row>
    <row r="3" spans="1:9" ht="16.5" thickBot="1" x14ac:dyDescent="0.3">
      <c r="A3" s="1"/>
    </row>
    <row r="4" spans="1:9" ht="15.75" customHeight="1" x14ac:dyDescent="0.25">
      <c r="A4" s="1"/>
      <c r="C4" s="224" t="s">
        <v>8</v>
      </c>
      <c r="D4" s="198" t="s">
        <v>178</v>
      </c>
      <c r="E4" s="200"/>
      <c r="F4" s="42"/>
      <c r="G4" s="42"/>
      <c r="H4" s="42"/>
      <c r="I4" s="42"/>
    </row>
    <row r="5" spans="1:9" ht="16.5" customHeight="1" thickBot="1" x14ac:dyDescent="0.3">
      <c r="A5" s="1"/>
      <c r="C5" s="225"/>
      <c r="D5" s="201"/>
      <c r="E5" s="203"/>
      <c r="F5" s="42"/>
      <c r="G5" s="42"/>
      <c r="H5" s="42"/>
      <c r="I5" s="42"/>
    </row>
    <row r="6" spans="1:9" ht="15.75" x14ac:dyDescent="0.25">
      <c r="A6" s="1"/>
    </row>
    <row r="7" spans="1:9" ht="15.75" customHeight="1" x14ac:dyDescent="0.25">
      <c r="C7" s="226" t="s">
        <v>166</v>
      </c>
      <c r="D7" s="226"/>
      <c r="E7" s="226"/>
    </row>
    <row r="8" spans="1:9" x14ac:dyDescent="0.25">
      <c r="C8" s="226"/>
      <c r="D8" s="226"/>
      <c r="E8" s="226"/>
    </row>
    <row r="9" spans="1:9" ht="18.75" x14ac:dyDescent="0.3">
      <c r="A9" s="2"/>
      <c r="B9" s="2"/>
      <c r="C9" s="2"/>
      <c r="D9" s="2"/>
      <c r="E9" s="2"/>
      <c r="F9" s="2"/>
    </row>
    <row r="10" spans="1:9" ht="21" x14ac:dyDescent="0.35">
      <c r="A10" s="4" t="s">
        <v>0</v>
      </c>
      <c r="B10" s="4" t="s">
        <v>1</v>
      </c>
      <c r="C10" s="4" t="s">
        <v>2</v>
      </c>
      <c r="D10" s="4" t="s">
        <v>74</v>
      </c>
      <c r="E10" s="4" t="s">
        <v>75</v>
      </c>
      <c r="F10" s="4" t="s">
        <v>4</v>
      </c>
      <c r="G10" s="4" t="s">
        <v>5</v>
      </c>
    </row>
    <row r="11" spans="1:9" x14ac:dyDescent="0.25">
      <c r="A11" s="3"/>
      <c r="B11" s="3"/>
      <c r="C11" s="3"/>
      <c r="D11" s="3"/>
      <c r="E11" s="3">
        <f>Table2[[#This Row],[Number of Teams]]*Table2[[#This Row],[Number per squad]]</f>
        <v>0</v>
      </c>
      <c r="F11" s="3"/>
      <c r="G11" s="3"/>
    </row>
    <row r="12" spans="1:9" x14ac:dyDescent="0.25">
      <c r="A12" s="55" t="s">
        <v>197</v>
      </c>
      <c r="B12" s="41" t="s">
        <v>71</v>
      </c>
      <c r="C12" s="41">
        <v>2</v>
      </c>
      <c r="D12" s="41">
        <v>6</v>
      </c>
      <c r="E12" s="41">
        <f>Table2[[#This Row],[Number of Teams]]*Table2[[#This Row],[Number per squad]]</f>
        <v>12</v>
      </c>
      <c r="F12" s="41" t="s">
        <v>3</v>
      </c>
      <c r="G12" s="41">
        <v>2</v>
      </c>
    </row>
    <row r="13" spans="1:9" x14ac:dyDescent="0.25">
      <c r="A13" s="56" t="s">
        <v>199</v>
      </c>
      <c r="B13" s="3" t="s">
        <v>200</v>
      </c>
      <c r="C13" s="3">
        <v>2</v>
      </c>
      <c r="D13" s="3">
        <v>10</v>
      </c>
      <c r="E13" s="54">
        <v>20</v>
      </c>
      <c r="F13" s="3" t="s">
        <v>76</v>
      </c>
      <c r="G13" s="3">
        <v>1</v>
      </c>
    </row>
    <row r="14" spans="1:9" x14ac:dyDescent="0.25">
      <c r="A14" s="56" t="s">
        <v>202</v>
      </c>
      <c r="B14" s="3" t="s">
        <v>201</v>
      </c>
      <c r="C14" s="3">
        <v>2</v>
      </c>
      <c r="D14" s="3">
        <v>9</v>
      </c>
      <c r="E14" s="54">
        <v>18</v>
      </c>
      <c r="F14" s="3" t="s">
        <v>76</v>
      </c>
      <c r="G14" s="3">
        <v>1</v>
      </c>
    </row>
    <row r="15" spans="1:9" x14ac:dyDescent="0.25">
      <c r="A15" s="56" t="s">
        <v>198</v>
      </c>
      <c r="B15" s="41" t="s">
        <v>71</v>
      </c>
      <c r="C15" s="41">
        <v>1</v>
      </c>
      <c r="D15" s="41">
        <v>19</v>
      </c>
      <c r="E15" s="41">
        <f>Table2[[#This Row],[Number of Teams]]*Table2[[#This Row],[Number per squad]]</f>
        <v>19</v>
      </c>
      <c r="F15" s="41" t="s">
        <v>76</v>
      </c>
      <c r="G15" s="41">
        <v>2</v>
      </c>
    </row>
    <row r="16" spans="1:9" x14ac:dyDescent="0.25">
      <c r="A16" s="56" t="s">
        <v>205</v>
      </c>
      <c r="B16" s="41" t="s">
        <v>179</v>
      </c>
      <c r="C16" s="41">
        <v>2</v>
      </c>
      <c r="D16" s="41">
        <v>10</v>
      </c>
      <c r="E16" s="41">
        <v>20</v>
      </c>
      <c r="F16" s="41" t="s">
        <v>76</v>
      </c>
      <c r="G16" s="41">
        <v>2</v>
      </c>
    </row>
    <row r="17" spans="1:7" x14ac:dyDescent="0.25">
      <c r="A17" s="3" t="s">
        <v>204</v>
      </c>
      <c r="B17" s="3" t="s">
        <v>71</v>
      </c>
      <c r="C17" s="3"/>
      <c r="D17" s="3">
        <v>20</v>
      </c>
      <c r="E17" s="3">
        <v>20</v>
      </c>
      <c r="F17" s="3" t="s">
        <v>203</v>
      </c>
      <c r="G17" s="3">
        <v>1</v>
      </c>
    </row>
    <row r="18" spans="1:7" x14ac:dyDescent="0.25">
      <c r="A18" s="21" t="s">
        <v>206</v>
      </c>
      <c r="B18" s="21" t="s">
        <v>207</v>
      </c>
      <c r="C18" s="21">
        <v>2</v>
      </c>
      <c r="D18" s="21">
        <v>6</v>
      </c>
      <c r="E18" s="21">
        <f>Table2[[#This Row],[Number of Teams]]*Table2[[#This Row],[Number per squad]]</f>
        <v>12</v>
      </c>
      <c r="F18" s="21" t="s">
        <v>76</v>
      </c>
      <c r="G18" s="3">
        <v>2</v>
      </c>
    </row>
    <row r="19" spans="1:7" x14ac:dyDescent="0.25">
      <c r="A19" s="3" t="s">
        <v>208</v>
      </c>
      <c r="B19" s="3" t="s">
        <v>200</v>
      </c>
      <c r="C19" s="3">
        <v>2</v>
      </c>
      <c r="D19" s="3">
        <v>8</v>
      </c>
      <c r="E19" s="3">
        <f>Table2[[#This Row],[Number of Teams]]*Table2[[#This Row],[Number per squad]]</f>
        <v>16</v>
      </c>
      <c r="F19" s="3" t="s">
        <v>76</v>
      </c>
      <c r="G19" s="3">
        <v>1</v>
      </c>
    </row>
    <row r="20" spans="1:7" x14ac:dyDescent="0.25">
      <c r="A20" s="3" t="s">
        <v>229</v>
      </c>
      <c r="B20" s="3" t="s">
        <v>230</v>
      </c>
      <c r="C20" s="3">
        <v>1</v>
      </c>
      <c r="D20" s="3">
        <v>9</v>
      </c>
      <c r="E20" s="3">
        <f>Table2[[#This Row],[Number of Teams]]*Table2[[#This Row],[Number per squad]]</f>
        <v>9</v>
      </c>
      <c r="F20" s="3" t="s">
        <v>76</v>
      </c>
      <c r="G20" s="3">
        <v>2</v>
      </c>
    </row>
    <row r="21" spans="1:7" x14ac:dyDescent="0.25">
      <c r="A21" s="3" t="s">
        <v>241</v>
      </c>
      <c r="B21" s="3" t="s">
        <v>179</v>
      </c>
      <c r="C21" s="3">
        <v>1</v>
      </c>
      <c r="D21" s="3">
        <v>10</v>
      </c>
      <c r="E21" s="3">
        <f>Table2[[#This Row],[Number of Teams]]*Table2[[#This Row],[Number per squad]]</f>
        <v>10</v>
      </c>
      <c r="F21" s="3" t="s">
        <v>76</v>
      </c>
      <c r="G21" s="3">
        <v>1</v>
      </c>
    </row>
    <row r="22" spans="1:7" x14ac:dyDescent="0.25">
      <c r="A22" s="21" t="s">
        <v>242</v>
      </c>
      <c r="B22" s="21" t="s">
        <v>230</v>
      </c>
      <c r="C22" s="21">
        <v>1</v>
      </c>
      <c r="D22" s="21">
        <v>6</v>
      </c>
      <c r="E22" s="21">
        <v>6</v>
      </c>
      <c r="F22" s="21" t="s">
        <v>76</v>
      </c>
      <c r="G22" s="3">
        <v>1</v>
      </c>
    </row>
    <row r="23" spans="1:7" x14ac:dyDescent="0.25">
      <c r="A23" s="3" t="s">
        <v>243</v>
      </c>
      <c r="B23" s="3" t="s">
        <v>230</v>
      </c>
      <c r="C23" s="3">
        <v>1</v>
      </c>
      <c r="D23" s="3">
        <v>10</v>
      </c>
      <c r="E23" s="3">
        <f>Table2[[#This Row],[Number of Teams]]*Table2[[#This Row],[Number per squad]]</f>
        <v>10</v>
      </c>
      <c r="F23" s="3" t="s">
        <v>76</v>
      </c>
      <c r="G23" s="3">
        <v>1</v>
      </c>
    </row>
    <row r="24" spans="1:7" x14ac:dyDescent="0.25">
      <c r="A24" s="3" t="s">
        <v>244</v>
      </c>
      <c r="B24" s="3" t="s">
        <v>237</v>
      </c>
      <c r="C24" s="3">
        <v>1</v>
      </c>
      <c r="D24" s="3">
        <v>18</v>
      </c>
      <c r="E24" s="3">
        <f>Table2[[#This Row],[Number of Teams]]*Table2[[#This Row],[Number per squad]]</f>
        <v>18</v>
      </c>
      <c r="F24" s="3" t="s">
        <v>76</v>
      </c>
      <c r="G24" s="3">
        <v>1</v>
      </c>
    </row>
    <row r="25" spans="1:7" x14ac:dyDescent="0.25">
      <c r="A25" s="3" t="s">
        <v>245</v>
      </c>
      <c r="B25" s="3" t="s">
        <v>237</v>
      </c>
      <c r="C25" s="3">
        <v>1</v>
      </c>
      <c r="D25" s="3">
        <v>18</v>
      </c>
      <c r="E25" s="3">
        <f>Table2[[#This Row],[Number of Teams]]*Table2[[#This Row],[Number per squad]]</f>
        <v>18</v>
      </c>
      <c r="F25" s="3" t="s">
        <v>76</v>
      </c>
      <c r="G25" s="3">
        <v>1</v>
      </c>
    </row>
    <row r="26" spans="1:7" x14ac:dyDescent="0.25">
      <c r="A26" s="21" t="s">
        <v>264</v>
      </c>
      <c r="B26" s="21" t="s">
        <v>223</v>
      </c>
      <c r="C26" s="21">
        <v>2</v>
      </c>
      <c r="D26" s="21">
        <v>8</v>
      </c>
      <c r="E26" s="21">
        <f>Table2[[#This Row],[Number of Teams]]*Table2[[#This Row],[Number per squad]]</f>
        <v>16</v>
      </c>
      <c r="F26" s="21" t="s">
        <v>76</v>
      </c>
      <c r="G26" s="3"/>
    </row>
    <row r="27" spans="1:7" x14ac:dyDescent="0.25">
      <c r="A27" s="3" t="s">
        <v>266</v>
      </c>
      <c r="B27" s="3" t="s">
        <v>71</v>
      </c>
      <c r="C27" s="3"/>
      <c r="D27" s="3">
        <v>12</v>
      </c>
      <c r="E27" s="3">
        <f>Table2[[#This Row],[Number of Teams]]*Table2[[#This Row],[Number per squad]]</f>
        <v>0</v>
      </c>
      <c r="F27" s="3" t="s">
        <v>76</v>
      </c>
      <c r="G27" s="3"/>
    </row>
    <row r="28" spans="1:7" x14ac:dyDescent="0.25">
      <c r="A28" s="3" t="s">
        <v>267</v>
      </c>
      <c r="B28" s="3" t="s">
        <v>271</v>
      </c>
      <c r="C28" s="3">
        <v>12</v>
      </c>
      <c r="D28" s="3">
        <v>15</v>
      </c>
      <c r="E28" s="3">
        <f>Table2[[#This Row],[Number of Teams]]*Table2[[#This Row],[Number per squad]]</f>
        <v>180</v>
      </c>
      <c r="F28" s="3" t="s">
        <v>76</v>
      </c>
      <c r="G28" s="3"/>
    </row>
    <row r="29" spans="1:7" x14ac:dyDescent="0.25">
      <c r="A29" s="3" t="s">
        <v>268</v>
      </c>
      <c r="B29" s="3" t="s">
        <v>272</v>
      </c>
      <c r="C29" s="3">
        <v>6</v>
      </c>
      <c r="D29" s="3">
        <v>8</v>
      </c>
      <c r="E29" s="3">
        <f>Table2[[#This Row],[Number of Teams]]*Table2[[#This Row],[Number per squad]]</f>
        <v>48</v>
      </c>
      <c r="F29" s="3" t="s">
        <v>76</v>
      </c>
      <c r="G29" s="3"/>
    </row>
    <row r="30" spans="1:7" x14ac:dyDescent="0.25">
      <c r="A30" s="21" t="s">
        <v>269</v>
      </c>
      <c r="B30" s="21" t="s">
        <v>237</v>
      </c>
      <c r="C30" s="21"/>
      <c r="D30" s="21"/>
      <c r="E30" s="21">
        <v>420</v>
      </c>
      <c r="F30" s="21" t="s">
        <v>76</v>
      </c>
      <c r="G30" s="3"/>
    </row>
    <row r="31" spans="1:7" x14ac:dyDescent="0.25">
      <c r="A31" s="3" t="s">
        <v>270</v>
      </c>
      <c r="B31" s="3" t="s">
        <v>223</v>
      </c>
      <c r="C31" s="3">
        <v>2</v>
      </c>
      <c r="D31" s="3">
        <v>4</v>
      </c>
      <c r="E31" s="3">
        <f>Table2[[#This Row],[Number of Teams]]*Table2[[#This Row],[Number per squad]]</f>
        <v>8</v>
      </c>
      <c r="F31" s="3" t="s">
        <v>76</v>
      </c>
      <c r="G31" s="3"/>
    </row>
    <row r="32" spans="1:7" x14ac:dyDescent="0.25">
      <c r="A32" s="3" t="s">
        <v>265</v>
      </c>
      <c r="B32" s="3" t="s">
        <v>273</v>
      </c>
      <c r="C32" s="3">
        <v>1</v>
      </c>
      <c r="D32" s="3">
        <v>11</v>
      </c>
      <c r="E32" s="3">
        <f>Table2[[#This Row],[Number of Teams]]*Table2[[#This Row],[Number per squad]]</f>
        <v>11</v>
      </c>
      <c r="F32" s="3" t="s">
        <v>76</v>
      </c>
      <c r="G32" s="3"/>
    </row>
    <row r="33" spans="1:7" x14ac:dyDescent="0.25">
      <c r="A33" s="3" t="s">
        <v>274</v>
      </c>
      <c r="B33" s="3"/>
      <c r="C33" s="3"/>
      <c r="D33" s="3"/>
      <c r="E33" s="3">
        <f>Table2[[#This Row],[Number of Teams]]*Table2[[#This Row],[Number per squad]]</f>
        <v>0</v>
      </c>
      <c r="F33" s="3"/>
      <c r="G33" s="3"/>
    </row>
    <row r="34" spans="1:7" x14ac:dyDescent="0.25">
      <c r="A34" s="3" t="s">
        <v>275</v>
      </c>
      <c r="B34" s="3"/>
      <c r="C34" s="3"/>
      <c r="D34" s="3"/>
      <c r="E34" s="3">
        <f>Table2[[#This Row],[Number of Teams]]*Table2[[#This Row],[Number per squad]]</f>
        <v>0</v>
      </c>
      <c r="F34" s="3"/>
      <c r="G34" s="3"/>
    </row>
    <row r="35" spans="1:7" x14ac:dyDescent="0.25">
      <c r="A35" s="3"/>
      <c r="B35" s="3"/>
      <c r="C35" s="3"/>
      <c r="D35" s="3"/>
      <c r="E35" s="3">
        <f>Table2[[#This Row],[Number of Teams]]*Table2[[#This Row],[Number per squad]]</f>
        <v>0</v>
      </c>
      <c r="F35" s="3"/>
      <c r="G35" s="3"/>
    </row>
    <row r="36" spans="1:7" x14ac:dyDescent="0.25">
      <c r="A36" s="3"/>
      <c r="B36" s="3"/>
      <c r="C36" s="3"/>
      <c r="D36" s="3"/>
      <c r="E36" s="3">
        <f>Table2[[#This Row],[Number of Teams]]*Table2[[#This Row],[Number per squad]]</f>
        <v>0</v>
      </c>
      <c r="F36" s="3"/>
      <c r="G36" s="3"/>
    </row>
    <row r="37" spans="1:7" x14ac:dyDescent="0.25">
      <c r="A37" s="3"/>
      <c r="B37" s="3"/>
      <c r="C37" s="3"/>
      <c r="D37" s="3"/>
      <c r="E37" s="3">
        <f>Table2[[#This Row],[Number of Teams]]*Table2[[#This Row],[Number per squad]]</f>
        <v>0</v>
      </c>
      <c r="F37" s="3"/>
      <c r="G37" s="3"/>
    </row>
    <row r="38" spans="1:7" x14ac:dyDescent="0.25">
      <c r="A38" s="3"/>
      <c r="B38" s="3"/>
      <c r="C38" s="3"/>
      <c r="D38" s="3"/>
      <c r="E38" s="3">
        <f>Table2[[#This Row],[Number of Teams]]*Table2[[#This Row],[Number per squad]]</f>
        <v>0</v>
      </c>
      <c r="F38" s="3"/>
      <c r="G38" s="3"/>
    </row>
    <row r="39" spans="1:7" x14ac:dyDescent="0.25">
      <c r="A39" s="3"/>
      <c r="B39" s="3"/>
      <c r="C39" s="3"/>
      <c r="D39" s="3"/>
      <c r="E39" s="3">
        <f>Table2[[#This Row],[Number of Teams]]*Table2[[#This Row],[Number per squad]]</f>
        <v>0</v>
      </c>
      <c r="F39" s="3"/>
      <c r="G39" s="3"/>
    </row>
  </sheetData>
  <mergeCells count="3">
    <mergeCell ref="D4:E5"/>
    <mergeCell ref="C4:C5"/>
    <mergeCell ref="C7:E8"/>
  </mergeCells>
  <pageMargins left="0.7" right="0.7" top="0.75" bottom="0.75" header="0.3" footer="0.3"/>
  <pageSetup paperSize="9" scale="75"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P34"/>
  <sheetViews>
    <sheetView topLeftCell="A6" zoomScale="90" zoomScaleNormal="90" workbookViewId="0">
      <selection activeCell="L33" sqref="L33:N33"/>
    </sheetView>
  </sheetViews>
  <sheetFormatPr defaultRowHeight="15" x14ac:dyDescent="0.25"/>
  <cols>
    <col min="6" max="6" width="10.42578125" customWidth="1"/>
  </cols>
  <sheetData>
    <row r="2" spans="1:16" ht="15.75" thickBot="1" x14ac:dyDescent="0.3"/>
    <row r="3" spans="1:16" ht="24" thickBot="1" x14ac:dyDescent="0.3">
      <c r="E3" s="229" t="s">
        <v>77</v>
      </c>
      <c r="F3" s="230"/>
      <c r="G3" s="230"/>
      <c r="H3" s="230"/>
      <c r="I3" s="230"/>
      <c r="J3" s="230"/>
      <c r="K3" s="230"/>
      <c r="L3" s="231"/>
    </row>
    <row r="4" spans="1:16" ht="15.75" thickBot="1" x14ac:dyDescent="0.3"/>
    <row r="5" spans="1:16" x14ac:dyDescent="0.25">
      <c r="E5" s="232" t="s">
        <v>78</v>
      </c>
      <c r="F5" s="233"/>
      <c r="G5" s="233"/>
      <c r="H5" s="233"/>
      <c r="I5" s="233"/>
      <c r="J5" s="233"/>
      <c r="K5" s="233"/>
      <c r="L5" s="234"/>
    </row>
    <row r="6" spans="1:16" x14ac:dyDescent="0.25">
      <c r="E6" s="235"/>
      <c r="F6" s="236"/>
      <c r="G6" s="236"/>
      <c r="H6" s="236"/>
      <c r="I6" s="236"/>
      <c r="J6" s="236"/>
      <c r="K6" s="236"/>
      <c r="L6" s="237"/>
    </row>
    <row r="7" spans="1:16" ht="15.75" thickBot="1" x14ac:dyDescent="0.3">
      <c r="E7" s="238"/>
      <c r="F7" s="239"/>
      <c r="G7" s="239"/>
      <c r="H7" s="239"/>
      <c r="I7" s="239"/>
      <c r="J7" s="239"/>
      <c r="K7" s="239"/>
      <c r="L7" s="240"/>
    </row>
    <row r="11" spans="1:16" ht="15.75" thickBot="1" x14ac:dyDescent="0.3"/>
    <row r="12" spans="1:16" ht="15.75" thickBot="1" x14ac:dyDescent="0.3">
      <c r="A12" s="241" t="s">
        <v>79</v>
      </c>
      <c r="B12" s="242"/>
      <c r="C12" s="242"/>
      <c r="D12" s="243"/>
      <c r="E12" s="241" t="s">
        <v>80</v>
      </c>
      <c r="F12" s="243"/>
      <c r="G12" s="241" t="s">
        <v>81</v>
      </c>
      <c r="H12" s="242"/>
      <c r="I12" s="242"/>
      <c r="J12" s="242"/>
      <c r="K12" s="243"/>
      <c r="L12" s="241" t="s">
        <v>82</v>
      </c>
      <c r="M12" s="242"/>
      <c r="N12" s="243"/>
      <c r="O12" s="241" t="s">
        <v>83</v>
      </c>
      <c r="P12" s="243"/>
    </row>
    <row r="13" spans="1:16" x14ac:dyDescent="0.25">
      <c r="A13" s="244" t="s">
        <v>167</v>
      </c>
      <c r="B13" s="244"/>
      <c r="C13" s="244"/>
      <c r="D13" s="244"/>
      <c r="E13" s="245">
        <v>43019</v>
      </c>
      <c r="F13" s="244"/>
      <c r="G13" s="244" t="s">
        <v>168</v>
      </c>
      <c r="H13" s="244"/>
      <c r="I13" s="244"/>
      <c r="J13" s="244"/>
      <c r="K13" s="244"/>
      <c r="L13" s="244"/>
      <c r="M13" s="244"/>
      <c r="N13" s="244"/>
      <c r="O13" s="244" t="s">
        <v>169</v>
      </c>
      <c r="P13" s="244"/>
    </row>
    <row r="14" spans="1:16" x14ac:dyDescent="0.25">
      <c r="A14" s="227" t="s">
        <v>170</v>
      </c>
      <c r="B14" s="227"/>
      <c r="C14" s="227"/>
      <c r="D14" s="227"/>
      <c r="E14" s="228">
        <v>43026</v>
      </c>
      <c r="F14" s="227"/>
      <c r="G14" s="227" t="s">
        <v>171</v>
      </c>
      <c r="H14" s="227"/>
      <c r="I14" s="227"/>
      <c r="J14" s="227"/>
      <c r="K14" s="227"/>
      <c r="L14" s="227"/>
      <c r="M14" s="227"/>
      <c r="N14" s="227"/>
      <c r="O14" s="227" t="s">
        <v>83</v>
      </c>
      <c r="P14" s="227"/>
    </row>
    <row r="15" spans="1:16" x14ac:dyDescent="0.25">
      <c r="A15" s="171" t="s">
        <v>172</v>
      </c>
      <c r="B15" s="172"/>
      <c r="C15" s="172"/>
      <c r="D15" s="173"/>
      <c r="E15" s="171" t="s">
        <v>173</v>
      </c>
      <c r="F15" s="173"/>
      <c r="G15" s="171" t="s">
        <v>174</v>
      </c>
      <c r="H15" s="172"/>
      <c r="I15" s="172"/>
      <c r="J15" s="172"/>
      <c r="K15" s="173"/>
      <c r="L15" s="171"/>
      <c r="M15" s="172"/>
      <c r="N15" s="173"/>
      <c r="O15" s="171" t="s">
        <v>175</v>
      </c>
      <c r="P15" s="173"/>
    </row>
    <row r="16" spans="1:16" x14ac:dyDescent="0.25">
      <c r="A16" s="171" t="s">
        <v>209</v>
      </c>
      <c r="B16" s="172"/>
      <c r="C16" s="172"/>
      <c r="D16" s="173"/>
      <c r="E16" s="246">
        <v>43070</v>
      </c>
      <c r="F16" s="173"/>
      <c r="G16" s="171" t="s">
        <v>210</v>
      </c>
      <c r="H16" s="172"/>
      <c r="I16" s="172"/>
      <c r="J16" s="172"/>
      <c r="K16" s="173"/>
      <c r="L16" s="171"/>
      <c r="M16" s="172"/>
      <c r="N16" s="173"/>
      <c r="O16" s="171" t="s">
        <v>169</v>
      </c>
      <c r="P16" s="173"/>
    </row>
    <row r="17" spans="1:16" x14ac:dyDescent="0.25">
      <c r="A17" s="171" t="s">
        <v>176</v>
      </c>
      <c r="B17" s="172"/>
      <c r="C17" s="172"/>
      <c r="D17" s="173"/>
      <c r="E17" s="246">
        <v>43118</v>
      </c>
      <c r="F17" s="173"/>
      <c r="G17" s="171" t="s">
        <v>177</v>
      </c>
      <c r="H17" s="172"/>
      <c r="I17" s="172"/>
      <c r="J17" s="172"/>
      <c r="K17" s="173"/>
      <c r="L17" s="171"/>
      <c r="M17" s="172"/>
      <c r="N17" s="173"/>
      <c r="O17" s="171"/>
      <c r="P17" s="173"/>
    </row>
    <row r="18" spans="1:16" x14ac:dyDescent="0.25">
      <c r="A18" s="171" t="s">
        <v>215</v>
      </c>
      <c r="B18" s="172"/>
      <c r="C18" s="172"/>
      <c r="D18" s="173"/>
      <c r="E18" s="112" t="s">
        <v>218</v>
      </c>
      <c r="F18" s="112"/>
      <c r="G18" s="112" t="s">
        <v>246</v>
      </c>
      <c r="H18" s="112"/>
      <c r="I18" s="112"/>
      <c r="J18" s="112"/>
      <c r="K18" s="112"/>
      <c r="L18" s="112"/>
      <c r="M18" s="112"/>
      <c r="N18" s="112"/>
      <c r="O18" s="112"/>
      <c r="P18" s="112"/>
    </row>
    <row r="19" spans="1:16" x14ac:dyDescent="0.25">
      <c r="A19" s="171" t="s">
        <v>216</v>
      </c>
      <c r="B19" s="172"/>
      <c r="C19" s="172"/>
      <c r="D19" s="173"/>
      <c r="E19" s="112" t="s">
        <v>218</v>
      </c>
      <c r="F19" s="112"/>
      <c r="G19" s="112" t="s">
        <v>217</v>
      </c>
      <c r="H19" s="112"/>
      <c r="I19" s="112"/>
      <c r="J19" s="112"/>
      <c r="K19" s="112"/>
      <c r="L19" s="112"/>
      <c r="M19" s="112"/>
      <c r="N19" s="112"/>
      <c r="O19" s="112"/>
      <c r="P19" s="112"/>
    </row>
    <row r="20" spans="1:16" x14ac:dyDescent="0.25">
      <c r="A20" s="171" t="s">
        <v>224</v>
      </c>
      <c r="B20" s="172"/>
      <c r="C20" s="172"/>
      <c r="D20" s="173"/>
      <c r="E20" s="112" t="s">
        <v>218</v>
      </c>
      <c r="F20" s="112"/>
      <c r="G20" s="112" t="s">
        <v>225</v>
      </c>
      <c r="H20" s="112"/>
      <c r="I20" s="112"/>
      <c r="J20" s="112"/>
      <c r="K20" s="112"/>
      <c r="L20" s="112"/>
      <c r="M20" s="112"/>
      <c r="N20" s="112"/>
      <c r="O20" s="112"/>
      <c r="P20" s="112"/>
    </row>
    <row r="21" spans="1:16" x14ac:dyDescent="0.25">
      <c r="A21" s="112" t="s">
        <v>226</v>
      </c>
      <c r="B21" s="112"/>
      <c r="C21" s="112"/>
      <c r="D21" s="112"/>
      <c r="E21" s="112" t="s">
        <v>218</v>
      </c>
      <c r="F21" s="112"/>
      <c r="G21" s="112" t="s">
        <v>227</v>
      </c>
      <c r="H21" s="112"/>
      <c r="I21" s="112"/>
      <c r="J21" s="112"/>
      <c r="K21" s="112"/>
      <c r="L21" s="112"/>
      <c r="M21" s="112"/>
      <c r="N21" s="112"/>
      <c r="O21" s="112"/>
      <c r="P21" s="112"/>
    </row>
    <row r="22" spans="1:16" x14ac:dyDescent="0.25">
      <c r="A22" s="112" t="s">
        <v>228</v>
      </c>
      <c r="B22" s="112"/>
      <c r="C22" s="112"/>
      <c r="D22" s="112"/>
      <c r="E22" s="112" t="s">
        <v>218</v>
      </c>
      <c r="F22" s="112"/>
      <c r="G22" s="112" t="s">
        <v>217</v>
      </c>
      <c r="H22" s="112"/>
      <c r="I22" s="112"/>
      <c r="J22" s="112"/>
      <c r="K22" s="112"/>
      <c r="L22" s="112"/>
      <c r="M22" s="112"/>
      <c r="N22" s="112"/>
      <c r="O22" s="112"/>
      <c r="P22" s="112"/>
    </row>
    <row r="23" spans="1:16" x14ac:dyDescent="0.25">
      <c r="A23" s="171" t="s">
        <v>231</v>
      </c>
      <c r="B23" s="172"/>
      <c r="C23" s="172"/>
      <c r="D23" s="173"/>
      <c r="E23" s="171" t="s">
        <v>232</v>
      </c>
      <c r="F23" s="173"/>
      <c r="G23" s="171" t="s">
        <v>227</v>
      </c>
      <c r="H23" s="172"/>
      <c r="I23" s="172"/>
      <c r="J23" s="172"/>
      <c r="K23" s="173"/>
      <c r="L23" s="171"/>
      <c r="M23" s="172"/>
      <c r="N23" s="173"/>
      <c r="O23" s="171"/>
      <c r="P23" s="173"/>
    </row>
    <row r="24" spans="1:16" x14ac:dyDescent="0.25">
      <c r="A24" s="171" t="s">
        <v>256</v>
      </c>
      <c r="B24" s="172"/>
      <c r="C24" s="172"/>
      <c r="D24" s="173"/>
      <c r="E24" s="246">
        <v>43284</v>
      </c>
      <c r="F24" s="173"/>
      <c r="G24" s="171" t="s">
        <v>257</v>
      </c>
      <c r="H24" s="172"/>
      <c r="I24" s="172"/>
      <c r="J24" s="172"/>
      <c r="K24" s="173"/>
      <c r="L24" s="171"/>
      <c r="M24" s="172"/>
      <c r="N24" s="173"/>
      <c r="O24" s="171"/>
      <c r="P24" s="173"/>
    </row>
    <row r="25" spans="1:16" x14ac:dyDescent="0.25">
      <c r="A25" s="171"/>
      <c r="B25" s="172"/>
      <c r="C25" s="172"/>
      <c r="D25" s="173"/>
      <c r="E25" s="171"/>
      <c r="F25" s="173"/>
      <c r="G25" s="171" t="s">
        <v>219</v>
      </c>
      <c r="H25" s="172"/>
      <c r="I25" s="172"/>
      <c r="J25" s="172"/>
      <c r="K25" s="173"/>
      <c r="L25" s="171"/>
      <c r="M25" s="172"/>
      <c r="N25" s="173"/>
      <c r="O25" s="171"/>
      <c r="P25" s="173"/>
    </row>
    <row r="26" spans="1:16" x14ac:dyDescent="0.25">
      <c r="A26" s="171"/>
      <c r="B26" s="172"/>
      <c r="C26" s="172"/>
      <c r="D26" s="173"/>
      <c r="E26" s="171"/>
      <c r="F26" s="173"/>
      <c r="G26" s="171"/>
      <c r="H26" s="172"/>
      <c r="I26" s="172"/>
      <c r="J26" s="172"/>
      <c r="K26" s="173"/>
      <c r="L26" s="171"/>
      <c r="M26" s="172"/>
      <c r="N26" s="173"/>
      <c r="O26" s="171"/>
      <c r="P26" s="173"/>
    </row>
    <row r="27" spans="1:16" x14ac:dyDescent="0.25">
      <c r="A27" s="171"/>
      <c r="B27" s="172"/>
      <c r="C27" s="172"/>
      <c r="D27" s="173"/>
      <c r="E27" s="171"/>
      <c r="F27" s="173"/>
      <c r="G27" s="171"/>
      <c r="H27" s="172"/>
      <c r="I27" s="172"/>
      <c r="J27" s="172"/>
      <c r="K27" s="173"/>
      <c r="L27" s="171"/>
      <c r="M27" s="172"/>
      <c r="N27" s="173"/>
      <c r="O27" s="171"/>
      <c r="P27" s="173"/>
    </row>
    <row r="28" spans="1:16" x14ac:dyDescent="0.25">
      <c r="A28" s="171"/>
      <c r="B28" s="172"/>
      <c r="C28" s="172"/>
      <c r="D28" s="173"/>
      <c r="E28" s="171"/>
      <c r="F28" s="173"/>
      <c r="G28" s="171"/>
      <c r="H28" s="172"/>
      <c r="I28" s="172"/>
      <c r="J28" s="172"/>
      <c r="K28" s="173"/>
      <c r="L28" s="171"/>
      <c r="M28" s="172"/>
      <c r="N28" s="173"/>
      <c r="O28" s="171"/>
      <c r="P28" s="173"/>
    </row>
    <row r="29" spans="1:16" x14ac:dyDescent="0.25">
      <c r="A29" s="171"/>
      <c r="B29" s="172"/>
      <c r="C29" s="172"/>
      <c r="D29" s="173"/>
      <c r="E29" s="171"/>
      <c r="F29" s="173"/>
      <c r="G29" s="171"/>
      <c r="H29" s="172"/>
      <c r="I29" s="172"/>
      <c r="J29" s="172"/>
      <c r="K29" s="173"/>
      <c r="L29" s="171"/>
      <c r="M29" s="172"/>
      <c r="N29" s="173"/>
      <c r="O29" s="171"/>
      <c r="P29" s="173"/>
    </row>
    <row r="30" spans="1:16" x14ac:dyDescent="0.25">
      <c r="A30" s="171"/>
      <c r="B30" s="172"/>
      <c r="C30" s="172"/>
      <c r="D30" s="173"/>
      <c r="E30" s="171"/>
      <c r="F30" s="173"/>
      <c r="G30" s="171"/>
      <c r="H30" s="172"/>
      <c r="I30" s="172"/>
      <c r="J30" s="172"/>
      <c r="K30" s="173"/>
      <c r="L30" s="171"/>
      <c r="M30" s="172"/>
      <c r="N30" s="173"/>
      <c r="O30" s="171"/>
      <c r="P30" s="173"/>
    </row>
    <row r="31" spans="1:16" x14ac:dyDescent="0.25">
      <c r="A31" s="171"/>
      <c r="B31" s="172"/>
      <c r="C31" s="172"/>
      <c r="D31" s="173"/>
      <c r="E31" s="171"/>
      <c r="F31" s="173"/>
      <c r="G31" s="171"/>
      <c r="H31" s="172"/>
      <c r="I31" s="172"/>
      <c r="J31" s="172"/>
      <c r="K31" s="173"/>
      <c r="L31" s="171"/>
      <c r="M31" s="172"/>
      <c r="N31" s="173"/>
      <c r="O31" s="171"/>
      <c r="P31" s="173"/>
    </row>
    <row r="32" spans="1:16" x14ac:dyDescent="0.25">
      <c r="A32" s="171"/>
      <c r="B32" s="172"/>
      <c r="C32" s="172"/>
      <c r="D32" s="173"/>
      <c r="E32" s="171"/>
      <c r="F32" s="173"/>
      <c r="G32" s="171"/>
      <c r="H32" s="172"/>
      <c r="I32" s="172"/>
      <c r="J32" s="172"/>
      <c r="K32" s="173"/>
      <c r="L32" s="171"/>
      <c r="M32" s="172"/>
      <c r="N32" s="173"/>
      <c r="O32" s="171"/>
      <c r="P32" s="173"/>
    </row>
    <row r="33" spans="1:16" x14ac:dyDescent="0.25">
      <c r="A33" s="171"/>
      <c r="B33" s="172"/>
      <c r="C33" s="172"/>
      <c r="D33" s="173"/>
      <c r="E33" s="171"/>
      <c r="F33" s="173"/>
      <c r="G33" s="171"/>
      <c r="H33" s="172"/>
      <c r="I33" s="172"/>
      <c r="J33" s="172"/>
      <c r="K33" s="173"/>
      <c r="L33" s="171"/>
      <c r="M33" s="172"/>
      <c r="N33" s="173"/>
      <c r="O33" s="171"/>
      <c r="P33" s="173"/>
    </row>
    <row r="34" spans="1:16" x14ac:dyDescent="0.25">
      <c r="A34" s="171"/>
      <c r="B34" s="172"/>
      <c r="C34" s="172"/>
      <c r="D34" s="173"/>
      <c r="E34" s="171"/>
      <c r="F34" s="173"/>
      <c r="G34" s="171"/>
      <c r="H34" s="172"/>
      <c r="I34" s="172"/>
      <c r="J34" s="172"/>
      <c r="K34" s="173"/>
      <c r="L34" s="171"/>
      <c r="M34" s="172"/>
      <c r="N34" s="173"/>
      <c r="O34" s="171"/>
      <c r="P34" s="173"/>
    </row>
  </sheetData>
  <mergeCells count="117">
    <mergeCell ref="G26:K26"/>
    <mergeCell ref="G27:K27"/>
    <mergeCell ref="E26:F26"/>
    <mergeCell ref="E27:F27"/>
    <mergeCell ref="E28:F28"/>
    <mergeCell ref="E29:F29"/>
    <mergeCell ref="O32:P32"/>
    <mergeCell ref="O33:P33"/>
    <mergeCell ref="O34:P34"/>
    <mergeCell ref="L30:N30"/>
    <mergeCell ref="L31:N31"/>
    <mergeCell ref="L32:N32"/>
    <mergeCell ref="E33:F33"/>
    <mergeCell ref="E34:F34"/>
    <mergeCell ref="E31:F31"/>
    <mergeCell ref="G31:K31"/>
    <mergeCell ref="G32:K32"/>
    <mergeCell ref="G33:K33"/>
    <mergeCell ref="G34:K34"/>
    <mergeCell ref="L33:N33"/>
    <mergeCell ref="L34:N34"/>
    <mergeCell ref="E32:F32"/>
    <mergeCell ref="O31:P31"/>
    <mergeCell ref="L29:N29"/>
    <mergeCell ref="G24:K24"/>
    <mergeCell ref="G28:K28"/>
    <mergeCell ref="G29:K29"/>
    <mergeCell ref="G30:K30"/>
    <mergeCell ref="E30:F30"/>
    <mergeCell ref="E23:F23"/>
    <mergeCell ref="E24:F24"/>
    <mergeCell ref="G23:K23"/>
    <mergeCell ref="O15:P15"/>
    <mergeCell ref="L15:N15"/>
    <mergeCell ref="G15:K15"/>
    <mergeCell ref="E15:F15"/>
    <mergeCell ref="L23:N23"/>
    <mergeCell ref="O23:P23"/>
    <mergeCell ref="E25:F25"/>
    <mergeCell ref="G20:K20"/>
    <mergeCell ref="L20:N20"/>
    <mergeCell ref="O20:P20"/>
    <mergeCell ref="O30:P30"/>
    <mergeCell ref="O17:P17"/>
    <mergeCell ref="L17:N17"/>
    <mergeCell ref="G17:K17"/>
    <mergeCell ref="E17:F17"/>
    <mergeCell ref="G25:K25"/>
    <mergeCell ref="O29:P29"/>
    <mergeCell ref="O24:P24"/>
    <mergeCell ref="O25:P25"/>
    <mergeCell ref="O26:P26"/>
    <mergeCell ref="O27:P27"/>
    <mergeCell ref="O28:P28"/>
    <mergeCell ref="L24:N24"/>
    <mergeCell ref="L25:N25"/>
    <mergeCell ref="L26:N26"/>
    <mergeCell ref="L27:N27"/>
    <mergeCell ref="L28:N28"/>
    <mergeCell ref="A32:D32"/>
    <mergeCell ref="A33:D33"/>
    <mergeCell ref="A34:D34"/>
    <mergeCell ref="A23:D23"/>
    <mergeCell ref="A24:D24"/>
    <mergeCell ref="A25:D25"/>
    <mergeCell ref="A26:D26"/>
    <mergeCell ref="A27:D27"/>
    <mergeCell ref="A28:D28"/>
    <mergeCell ref="A29:D29"/>
    <mergeCell ref="A30:D30"/>
    <mergeCell ref="A31:D31"/>
    <mergeCell ref="A21:D21"/>
    <mergeCell ref="E21:F21"/>
    <mergeCell ref="G21:K21"/>
    <mergeCell ref="L21:N21"/>
    <mergeCell ref="O21:P21"/>
    <mergeCell ref="A22:D22"/>
    <mergeCell ref="E22:F22"/>
    <mergeCell ref="G22:K22"/>
    <mergeCell ref="L22:N22"/>
    <mergeCell ref="O22:P22"/>
    <mergeCell ref="A20:D20"/>
    <mergeCell ref="E20:F20"/>
    <mergeCell ref="A18:D18"/>
    <mergeCell ref="E18:F18"/>
    <mergeCell ref="G18:K18"/>
    <mergeCell ref="L18:N18"/>
    <mergeCell ref="O18:P18"/>
    <mergeCell ref="A19:D19"/>
    <mergeCell ref="E19:F19"/>
    <mergeCell ref="G19:K19"/>
    <mergeCell ref="L19:N19"/>
    <mergeCell ref="O19:P19"/>
    <mergeCell ref="A17:D17"/>
    <mergeCell ref="A14:D14"/>
    <mergeCell ref="E14:F14"/>
    <mergeCell ref="G14:K14"/>
    <mergeCell ref="L14:N14"/>
    <mergeCell ref="O14:P14"/>
    <mergeCell ref="E3:L3"/>
    <mergeCell ref="E5:L7"/>
    <mergeCell ref="A12:D12"/>
    <mergeCell ref="E12:F12"/>
    <mergeCell ref="A13:D13"/>
    <mergeCell ref="G12:K12"/>
    <mergeCell ref="L12:N12"/>
    <mergeCell ref="O12:P12"/>
    <mergeCell ref="E13:F13"/>
    <mergeCell ref="G13:K13"/>
    <mergeCell ref="L13:N13"/>
    <mergeCell ref="O13:P13"/>
    <mergeCell ref="A16:D16"/>
    <mergeCell ref="E16:F16"/>
    <mergeCell ref="G16:K16"/>
    <mergeCell ref="L16:N16"/>
    <mergeCell ref="O16:P16"/>
    <mergeCell ref="A15:D15"/>
  </mergeCells>
  <pageMargins left="0.7" right="0.7" top="0.75" bottom="0.75" header="0.3" footer="0.3"/>
  <pageSetup paperSize="9" scale="8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L41"/>
  <sheetViews>
    <sheetView tabSelected="1" zoomScale="90" zoomScaleNormal="90" workbookViewId="0">
      <selection activeCell="G33" sqref="G33"/>
    </sheetView>
  </sheetViews>
  <sheetFormatPr defaultRowHeight="15" x14ac:dyDescent="0.25"/>
  <cols>
    <col min="6" max="6" width="5.85546875" customWidth="1"/>
    <col min="7" max="7" width="25.42578125" customWidth="1"/>
    <col min="8" max="8" width="22.85546875" customWidth="1"/>
  </cols>
  <sheetData>
    <row r="2" spans="2:12" ht="15.75" thickBot="1" x14ac:dyDescent="0.3"/>
    <row r="3" spans="2:12" ht="24" thickBot="1" x14ac:dyDescent="0.3">
      <c r="E3" s="229" t="s">
        <v>84</v>
      </c>
      <c r="F3" s="230"/>
      <c r="G3" s="230"/>
      <c r="H3" s="230"/>
      <c r="I3" s="230"/>
      <c r="J3" s="230"/>
      <c r="K3" s="230"/>
      <c r="L3" s="231"/>
    </row>
    <row r="4" spans="2:12" ht="15.75" thickBot="1" x14ac:dyDescent="0.3"/>
    <row r="5" spans="2:12" x14ac:dyDescent="0.25">
      <c r="F5" s="232" t="s">
        <v>90</v>
      </c>
      <c r="G5" s="233"/>
      <c r="H5" s="233"/>
      <c r="I5" s="233"/>
      <c r="J5" s="233"/>
      <c r="K5" s="234"/>
    </row>
    <row r="6" spans="2:12" x14ac:dyDescent="0.25">
      <c r="F6" s="235"/>
      <c r="G6" s="236"/>
      <c r="H6" s="236"/>
      <c r="I6" s="236"/>
      <c r="J6" s="236"/>
      <c r="K6" s="237"/>
    </row>
    <row r="7" spans="2:12" x14ac:dyDescent="0.25">
      <c r="F7" s="235"/>
      <c r="G7" s="236"/>
      <c r="H7" s="236"/>
      <c r="I7" s="236"/>
      <c r="J7" s="236"/>
      <c r="K7" s="237"/>
    </row>
    <row r="8" spans="2:12" ht="15.75" thickBot="1" x14ac:dyDescent="0.3">
      <c r="F8" s="238"/>
      <c r="G8" s="239"/>
      <c r="H8" s="239"/>
      <c r="I8" s="239"/>
      <c r="J8" s="239"/>
      <c r="K8" s="240"/>
    </row>
    <row r="11" spans="2:12" ht="15.75" thickBot="1" x14ac:dyDescent="0.3"/>
    <row r="12" spans="2:12" ht="15.75" thickBot="1" x14ac:dyDescent="0.3">
      <c r="B12" s="251" t="s">
        <v>85</v>
      </c>
      <c r="C12" s="252"/>
      <c r="D12" s="252"/>
      <c r="E12" s="252"/>
      <c r="F12" s="253"/>
      <c r="G12" s="46" t="s">
        <v>86</v>
      </c>
      <c r="H12" s="46" t="s">
        <v>92</v>
      </c>
      <c r="I12" s="129" t="s">
        <v>87</v>
      </c>
      <c r="J12" s="131"/>
      <c r="K12" s="129" t="s">
        <v>88</v>
      </c>
      <c r="L12" s="131"/>
    </row>
    <row r="13" spans="2:12" x14ac:dyDescent="0.25">
      <c r="B13" s="254" t="s">
        <v>89</v>
      </c>
      <c r="C13" s="255"/>
      <c r="D13" s="255"/>
      <c r="E13" s="255"/>
      <c r="F13" s="256"/>
      <c r="G13" s="58" t="s">
        <v>182</v>
      </c>
      <c r="H13" s="58" t="s">
        <v>247</v>
      </c>
      <c r="I13" s="265">
        <v>1</v>
      </c>
      <c r="J13" s="266"/>
      <c r="K13" s="269">
        <v>2275</v>
      </c>
      <c r="L13" s="270"/>
    </row>
    <row r="14" spans="2:12" x14ac:dyDescent="0.25">
      <c r="B14" s="249" t="s">
        <v>167</v>
      </c>
      <c r="C14" s="112"/>
      <c r="D14" s="112"/>
      <c r="E14" s="112"/>
      <c r="F14" s="250"/>
      <c r="G14" s="277" t="s">
        <v>167</v>
      </c>
      <c r="H14" s="277" t="s">
        <v>292</v>
      </c>
      <c r="I14" s="263">
        <v>1</v>
      </c>
      <c r="J14" s="264"/>
      <c r="K14" s="247">
        <v>350</v>
      </c>
      <c r="L14" s="248"/>
    </row>
    <row r="15" spans="2:12" x14ac:dyDescent="0.25">
      <c r="B15" s="257" t="s">
        <v>180</v>
      </c>
      <c r="C15" s="258"/>
      <c r="D15" s="258"/>
      <c r="E15" s="258"/>
      <c r="F15" s="259"/>
      <c r="G15" s="57" t="s">
        <v>181</v>
      </c>
      <c r="H15" s="57" t="s">
        <v>183</v>
      </c>
      <c r="I15" s="263">
        <v>1</v>
      </c>
      <c r="J15" s="264"/>
      <c r="K15" s="247">
        <f>45*39</f>
        <v>1755</v>
      </c>
      <c r="L15" s="248"/>
    </row>
    <row r="16" spans="2:12" x14ac:dyDescent="0.25">
      <c r="B16" s="257" t="s">
        <v>290</v>
      </c>
      <c r="C16" s="258"/>
      <c r="D16" s="258"/>
      <c r="E16" s="258"/>
      <c r="F16" s="259"/>
      <c r="G16" s="60" t="s">
        <v>291</v>
      </c>
      <c r="H16" s="60"/>
      <c r="I16" s="60"/>
      <c r="J16" s="61"/>
      <c r="K16" s="247">
        <f>70*39</f>
        <v>2730</v>
      </c>
      <c r="L16" s="248"/>
    </row>
    <row r="17" spans="2:12" x14ac:dyDescent="0.25">
      <c r="B17" s="249" t="s">
        <v>286</v>
      </c>
      <c r="C17" s="112"/>
      <c r="D17" s="112"/>
      <c r="E17" s="112"/>
      <c r="F17" s="250"/>
      <c r="G17" s="57"/>
      <c r="H17" s="57"/>
      <c r="I17" s="263"/>
      <c r="J17" s="264"/>
      <c r="K17" s="247">
        <f>70+47+22.25+118+1.66+1.66+21.05</f>
        <v>281.62000000000006</v>
      </c>
      <c r="L17" s="248"/>
    </row>
    <row r="18" spans="2:12" x14ac:dyDescent="0.25">
      <c r="B18" s="249" t="s">
        <v>288</v>
      </c>
      <c r="C18" s="112"/>
      <c r="D18" s="112"/>
      <c r="E18" s="112"/>
      <c r="F18" s="250"/>
      <c r="G18" s="57"/>
      <c r="H18" s="57"/>
      <c r="I18" s="263"/>
      <c r="J18" s="264"/>
      <c r="K18" s="247">
        <v>88</v>
      </c>
      <c r="L18" s="248"/>
    </row>
    <row r="19" spans="2:12" x14ac:dyDescent="0.25">
      <c r="B19" s="249" t="s">
        <v>211</v>
      </c>
      <c r="C19" s="112"/>
      <c r="D19" s="112"/>
      <c r="E19" s="112"/>
      <c r="F19" s="250"/>
      <c r="G19" s="57"/>
      <c r="H19" s="57"/>
      <c r="I19" s="263"/>
      <c r="J19" s="264"/>
      <c r="K19" s="247">
        <v>600</v>
      </c>
      <c r="L19" s="248"/>
    </row>
    <row r="20" spans="2:12" x14ac:dyDescent="0.25">
      <c r="B20" s="249" t="s">
        <v>212</v>
      </c>
      <c r="C20" s="112"/>
      <c r="D20" s="112"/>
      <c r="E20" s="112"/>
      <c r="F20" s="250"/>
      <c r="G20" s="57" t="s">
        <v>214</v>
      </c>
      <c r="H20" s="57" t="s">
        <v>213</v>
      </c>
      <c r="I20" s="263"/>
      <c r="J20" s="264"/>
      <c r="K20" s="247">
        <f>720+310</f>
        <v>1030</v>
      </c>
      <c r="L20" s="248"/>
    </row>
    <row r="21" spans="2:12" x14ac:dyDescent="0.25">
      <c r="B21" s="249" t="s">
        <v>248</v>
      </c>
      <c r="C21" s="112"/>
      <c r="D21" s="112"/>
      <c r="E21" s="112"/>
      <c r="F21" s="250"/>
      <c r="G21" s="278" t="s">
        <v>293</v>
      </c>
      <c r="H21" s="278"/>
      <c r="I21" s="263">
        <v>1</v>
      </c>
      <c r="J21" s="264"/>
      <c r="K21" s="247">
        <v>88</v>
      </c>
      <c r="L21" s="248"/>
    </row>
    <row r="22" spans="2:12" x14ac:dyDescent="0.25">
      <c r="B22" s="249" t="s">
        <v>251</v>
      </c>
      <c r="C22" s="112"/>
      <c r="D22" s="112"/>
      <c r="E22" s="112"/>
      <c r="F22" s="250"/>
      <c r="G22" s="278" t="s">
        <v>294</v>
      </c>
      <c r="H22" s="278"/>
      <c r="I22" s="263">
        <v>1</v>
      </c>
      <c r="J22" s="264"/>
      <c r="K22" s="247">
        <v>190</v>
      </c>
      <c r="L22" s="248"/>
    </row>
    <row r="23" spans="2:12" x14ac:dyDescent="0.25">
      <c r="B23" s="249" t="s">
        <v>252</v>
      </c>
      <c r="C23" s="112"/>
      <c r="D23" s="112"/>
      <c r="E23" s="112"/>
      <c r="F23" s="250"/>
      <c r="G23" s="278" t="s">
        <v>295</v>
      </c>
      <c r="H23" s="278"/>
      <c r="I23" s="263" t="s">
        <v>296</v>
      </c>
      <c r="J23" s="264"/>
      <c r="K23" s="247">
        <v>100</v>
      </c>
      <c r="L23" s="248"/>
    </row>
    <row r="24" spans="2:12" x14ac:dyDescent="0.25">
      <c r="B24" s="249" t="s">
        <v>289</v>
      </c>
      <c r="C24" s="112"/>
      <c r="D24" s="112"/>
      <c r="E24" s="112"/>
      <c r="F24" s="250"/>
      <c r="G24" s="45"/>
      <c r="H24" s="45"/>
      <c r="I24" s="263"/>
      <c r="J24" s="264"/>
      <c r="K24" s="247">
        <v>235</v>
      </c>
      <c r="L24" s="248"/>
    </row>
    <row r="25" spans="2:12" x14ac:dyDescent="0.25">
      <c r="B25" s="249"/>
      <c r="C25" s="112"/>
      <c r="D25" s="112"/>
      <c r="E25" s="112"/>
      <c r="F25" s="250"/>
      <c r="G25" s="45"/>
      <c r="H25" s="45"/>
      <c r="I25" s="263"/>
      <c r="J25" s="264"/>
      <c r="K25" s="247"/>
      <c r="L25" s="248"/>
    </row>
    <row r="26" spans="2:12" x14ac:dyDescent="0.25">
      <c r="B26" s="249" t="s">
        <v>253</v>
      </c>
      <c r="C26" s="112"/>
      <c r="D26" s="112"/>
      <c r="E26" s="112"/>
      <c r="F26" s="250"/>
      <c r="G26" s="279"/>
      <c r="H26" s="279"/>
      <c r="I26" s="263" t="s">
        <v>297</v>
      </c>
      <c r="J26" s="264"/>
      <c r="K26" s="247">
        <v>98</v>
      </c>
      <c r="L26" s="248"/>
    </row>
    <row r="27" spans="2:12" x14ac:dyDescent="0.25">
      <c r="B27" s="249" t="s">
        <v>254</v>
      </c>
      <c r="C27" s="112"/>
      <c r="D27" s="112"/>
      <c r="E27" s="112"/>
      <c r="F27" s="250"/>
      <c r="G27" s="279" t="s">
        <v>167</v>
      </c>
      <c r="H27" s="279" t="s">
        <v>298</v>
      </c>
      <c r="I27" s="263">
        <v>30</v>
      </c>
      <c r="J27" s="264"/>
      <c r="K27" s="247">
        <v>47</v>
      </c>
      <c r="L27" s="248"/>
    </row>
    <row r="28" spans="2:12" x14ac:dyDescent="0.25">
      <c r="B28" s="249" t="s">
        <v>255</v>
      </c>
      <c r="C28" s="112"/>
      <c r="D28" s="112"/>
      <c r="E28" s="112"/>
      <c r="F28" s="250"/>
      <c r="G28" s="280"/>
      <c r="H28" s="280"/>
      <c r="I28" s="263">
        <v>14</v>
      </c>
      <c r="J28" s="264"/>
      <c r="K28" s="247">
        <v>105</v>
      </c>
      <c r="L28" s="248"/>
    </row>
    <row r="29" spans="2:12" x14ac:dyDescent="0.25">
      <c r="B29" s="249" t="s">
        <v>258</v>
      </c>
      <c r="C29" s="112"/>
      <c r="D29" s="112"/>
      <c r="E29" s="112"/>
      <c r="F29" s="250"/>
      <c r="G29" s="280" t="s">
        <v>299</v>
      </c>
      <c r="H29" s="280"/>
      <c r="I29" s="263"/>
      <c r="J29" s="264"/>
      <c r="K29" s="247">
        <v>160</v>
      </c>
      <c r="L29" s="248"/>
    </row>
    <row r="30" spans="2:12" x14ac:dyDescent="0.25">
      <c r="B30" s="249" t="s">
        <v>262</v>
      </c>
      <c r="C30" s="112"/>
      <c r="D30" s="112"/>
      <c r="E30" s="112"/>
      <c r="F30" s="250"/>
      <c r="G30" s="45" t="s">
        <v>263</v>
      </c>
      <c r="H30" s="45"/>
      <c r="I30" s="263"/>
      <c r="J30" s="264"/>
      <c r="K30" s="247">
        <f>(80+150)*39</f>
        <v>8970</v>
      </c>
      <c r="L30" s="248"/>
    </row>
    <row r="31" spans="2:12" x14ac:dyDescent="0.25">
      <c r="B31" s="249"/>
      <c r="C31" s="112"/>
      <c r="D31" s="112"/>
      <c r="E31" s="112"/>
      <c r="F31" s="250"/>
      <c r="G31" s="62"/>
      <c r="H31" s="62"/>
      <c r="I31" s="62"/>
      <c r="J31" s="63"/>
      <c r="K31" s="247"/>
      <c r="L31" s="248"/>
    </row>
    <row r="32" spans="2:12" x14ac:dyDescent="0.25">
      <c r="B32" s="249" t="s">
        <v>280</v>
      </c>
      <c r="C32" s="112"/>
      <c r="D32" s="112"/>
      <c r="E32" s="112"/>
      <c r="F32" s="250"/>
      <c r="G32" s="62"/>
      <c r="H32" s="62"/>
      <c r="I32" s="62"/>
      <c r="J32" s="63"/>
      <c r="K32" s="247">
        <v>160</v>
      </c>
      <c r="L32" s="248"/>
    </row>
    <row r="33" spans="2:12" x14ac:dyDescent="0.25">
      <c r="B33" s="249" t="s">
        <v>281</v>
      </c>
      <c r="C33" s="112"/>
      <c r="D33" s="112"/>
      <c r="E33" s="112"/>
      <c r="F33" s="250"/>
      <c r="G33" s="62"/>
      <c r="H33" s="62"/>
      <c r="I33" s="62"/>
      <c r="J33" s="63"/>
      <c r="K33" s="247">
        <f>102.5*2</f>
        <v>205</v>
      </c>
      <c r="L33" s="248"/>
    </row>
    <row r="34" spans="2:12" x14ac:dyDescent="0.25">
      <c r="B34" s="249" t="s">
        <v>282</v>
      </c>
      <c r="C34" s="112"/>
      <c r="D34" s="112"/>
      <c r="E34" s="112"/>
      <c r="F34" s="250"/>
      <c r="G34" s="62"/>
      <c r="H34" s="62"/>
      <c r="I34" s="62"/>
      <c r="J34" s="63"/>
      <c r="K34" s="247">
        <v>60</v>
      </c>
      <c r="L34" s="248"/>
    </row>
    <row r="35" spans="2:12" x14ac:dyDescent="0.25">
      <c r="B35" s="249" t="s">
        <v>283</v>
      </c>
      <c r="C35" s="112"/>
      <c r="D35" s="112"/>
      <c r="E35" s="112"/>
      <c r="F35" s="250"/>
      <c r="G35" s="62"/>
      <c r="H35" s="62"/>
      <c r="I35" s="62"/>
      <c r="J35" s="63"/>
      <c r="K35" s="247">
        <v>40</v>
      </c>
      <c r="L35" s="248"/>
    </row>
    <row r="36" spans="2:12" x14ac:dyDescent="0.25">
      <c r="B36" s="249" t="s">
        <v>285</v>
      </c>
      <c r="C36" s="112"/>
      <c r="D36" s="112"/>
      <c r="E36" s="112"/>
      <c r="F36" s="250"/>
      <c r="G36" s="62"/>
      <c r="H36" s="62"/>
      <c r="I36" s="62"/>
      <c r="J36" s="63"/>
      <c r="K36" s="247">
        <v>140</v>
      </c>
      <c r="L36" s="248"/>
    </row>
    <row r="37" spans="2:12" x14ac:dyDescent="0.25">
      <c r="B37" s="249" t="s">
        <v>287</v>
      </c>
      <c r="C37" s="112"/>
      <c r="D37" s="112"/>
      <c r="E37" s="112"/>
      <c r="F37" s="250"/>
      <c r="G37" s="62"/>
      <c r="H37" s="62"/>
      <c r="I37" s="62"/>
      <c r="J37" s="63"/>
      <c r="K37" s="247">
        <f>272+1.48+1.48+1.66+1.66+60.3+25+58.5+27.5+7.5</f>
        <v>457.0800000000001</v>
      </c>
      <c r="L37" s="248"/>
    </row>
    <row r="38" spans="2:12" x14ac:dyDescent="0.25">
      <c r="B38" s="249" t="s">
        <v>284</v>
      </c>
      <c r="C38" s="112"/>
      <c r="D38" s="112"/>
      <c r="E38" s="112"/>
      <c r="F38" s="250"/>
      <c r="G38" s="62"/>
      <c r="H38" s="62"/>
      <c r="I38" s="62"/>
      <c r="J38" s="63"/>
      <c r="K38" s="247">
        <v>70</v>
      </c>
      <c r="L38" s="248"/>
    </row>
    <row r="39" spans="2:12" ht="15.75" thickBot="1" x14ac:dyDescent="0.3">
      <c r="B39" s="260"/>
      <c r="C39" s="261"/>
      <c r="D39" s="261"/>
      <c r="E39" s="261"/>
      <c r="F39" s="262"/>
      <c r="G39" s="44"/>
      <c r="H39" s="44"/>
      <c r="I39" s="267"/>
      <c r="J39" s="268"/>
      <c r="K39" s="271"/>
      <c r="L39" s="272"/>
    </row>
    <row r="40" spans="2:12" ht="15.75" thickBot="1" x14ac:dyDescent="0.3"/>
    <row r="41" spans="2:12" ht="15.75" thickBot="1" x14ac:dyDescent="0.3">
      <c r="I41" s="273"/>
      <c r="J41" s="274"/>
      <c r="K41" s="275">
        <f>SUM(K13:L39)</f>
        <v>20234.7</v>
      </c>
      <c r="L41" s="276"/>
    </row>
  </sheetData>
  <mergeCells count="79">
    <mergeCell ref="I26:J26"/>
    <mergeCell ref="I27:J27"/>
    <mergeCell ref="K26:L26"/>
    <mergeCell ref="I28:J28"/>
    <mergeCell ref="I29:J29"/>
    <mergeCell ref="K28:L28"/>
    <mergeCell ref="K29:L29"/>
    <mergeCell ref="K14:L14"/>
    <mergeCell ref="B21:F21"/>
    <mergeCell ref="B22:F22"/>
    <mergeCell ref="B23:F23"/>
    <mergeCell ref="I21:J21"/>
    <mergeCell ref="I22:J22"/>
    <mergeCell ref="I23:J23"/>
    <mergeCell ref="K21:L21"/>
    <mergeCell ref="K22:L22"/>
    <mergeCell ref="K23:L23"/>
    <mergeCell ref="K30:L30"/>
    <mergeCell ref="K39:L39"/>
    <mergeCell ref="I41:J41"/>
    <mergeCell ref="K41:L41"/>
    <mergeCell ref="I30:J30"/>
    <mergeCell ref="K34:L34"/>
    <mergeCell ref="K35:L35"/>
    <mergeCell ref="K38:L38"/>
    <mergeCell ref="K24:L24"/>
    <mergeCell ref="K25:L25"/>
    <mergeCell ref="K27:L27"/>
    <mergeCell ref="I39:J39"/>
    <mergeCell ref="K13:L13"/>
    <mergeCell ref="K15:L15"/>
    <mergeCell ref="K17:L17"/>
    <mergeCell ref="K18:L18"/>
    <mergeCell ref="K19:L19"/>
    <mergeCell ref="K20:L20"/>
    <mergeCell ref="I25:J25"/>
    <mergeCell ref="I24:J24"/>
    <mergeCell ref="I13:J13"/>
    <mergeCell ref="I15:J15"/>
    <mergeCell ref="I17:J17"/>
    <mergeCell ref="I18:J18"/>
    <mergeCell ref="I19:J19"/>
    <mergeCell ref="I20:J20"/>
    <mergeCell ref="I14:J14"/>
    <mergeCell ref="B39:F39"/>
    <mergeCell ref="B25:F25"/>
    <mergeCell ref="B28:F28"/>
    <mergeCell ref="B29:F29"/>
    <mergeCell ref="B30:F30"/>
    <mergeCell ref="B34:F34"/>
    <mergeCell ref="B35:F35"/>
    <mergeCell ref="B38:F38"/>
    <mergeCell ref="B36:F36"/>
    <mergeCell ref="B37:F37"/>
    <mergeCell ref="B26:F26"/>
    <mergeCell ref="B27:F27"/>
    <mergeCell ref="B13:F13"/>
    <mergeCell ref="B15:F15"/>
    <mergeCell ref="B17:F17"/>
    <mergeCell ref="B18:F18"/>
    <mergeCell ref="B16:F16"/>
    <mergeCell ref="B14:F14"/>
    <mergeCell ref="E3:L3"/>
    <mergeCell ref="F5:K8"/>
    <mergeCell ref="B12:F12"/>
    <mergeCell ref="I12:J12"/>
    <mergeCell ref="K12:L12"/>
    <mergeCell ref="K16:L16"/>
    <mergeCell ref="K36:L36"/>
    <mergeCell ref="K37:L37"/>
    <mergeCell ref="B31:F31"/>
    <mergeCell ref="B32:F32"/>
    <mergeCell ref="B33:F33"/>
    <mergeCell ref="K31:L31"/>
    <mergeCell ref="K32:L32"/>
    <mergeCell ref="K33:L33"/>
    <mergeCell ref="B20:F20"/>
    <mergeCell ref="B19:F19"/>
    <mergeCell ref="B24:F24"/>
  </mergeCells>
  <pageMargins left="0.7" right="0.7" top="0.75" bottom="0.75" header="0.3" footer="0.3"/>
  <pageSetup paperSize="9" scale="9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School Overview</vt:lpstr>
      <vt:lpstr>KS1 SportsMark</vt:lpstr>
      <vt:lpstr>Bronze Mark</vt:lpstr>
      <vt:lpstr>Silver Mark</vt:lpstr>
      <vt:lpstr>Gold Mark</vt:lpstr>
      <vt:lpstr>School Clubs</vt:lpstr>
      <vt:lpstr>Competition Monitoring</vt:lpstr>
      <vt:lpstr>Staff CPD Training</vt:lpstr>
      <vt:lpstr>PSSP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Chellel</dc:creator>
  <cp:lastModifiedBy>Windows User</cp:lastModifiedBy>
  <cp:lastPrinted>2018-10-01T13:27:42Z</cp:lastPrinted>
  <dcterms:created xsi:type="dcterms:W3CDTF">2013-09-24T12:43:34Z</dcterms:created>
  <dcterms:modified xsi:type="dcterms:W3CDTF">2019-01-08T13:41:30Z</dcterms:modified>
</cp:coreProperties>
</file>